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M:\Cjenici\SUZUKI\2023\"/>
    </mc:Choice>
  </mc:AlternateContent>
  <xr:revisionPtr revIDLastSave="0" documentId="10_ncr:100000_{E6224006-F490-4701-A808-1A47D1A27B5D}" xr6:coauthVersionLast="31" xr6:coauthVersionMax="31" xr10:uidLastSave="{00000000-0000-0000-0000-000000000000}"/>
  <bookViews>
    <workbookView xWindow="0" yWindow="0" windowWidth="24000" windowHeight="9735" xr2:uid="{00000000-000D-0000-FFFF-FFFF00000000}"/>
  </bookViews>
  <sheets>
    <sheet name="May 19th 2023" sheetId="17" r:id="rId1"/>
  </sheets>
  <calcPr calcId="179017"/>
</workbook>
</file>

<file path=xl/calcChain.xml><?xml version="1.0" encoding="utf-8"?>
<calcChain xmlns="http://schemas.openxmlformats.org/spreadsheetml/2006/main">
  <c r="P162" i="17" l="1"/>
  <c r="Q162" i="17" s="1"/>
  <c r="P158" i="17"/>
  <c r="Q158" i="17" s="1"/>
  <c r="P154" i="17"/>
  <c r="Q154" i="17" s="1"/>
  <c r="P150" i="17"/>
  <c r="Q150" i="17" s="1"/>
  <c r="P146" i="17"/>
  <c r="Q146" i="17" s="1"/>
  <c r="P142" i="17"/>
  <c r="Q142" i="17" s="1"/>
  <c r="N165" i="17"/>
  <c r="O165" i="17" s="1"/>
  <c r="N163" i="17"/>
  <c r="O163" i="17" s="1"/>
  <c r="N161" i="17"/>
  <c r="O161" i="17" s="1"/>
  <c r="N159" i="17"/>
  <c r="O159" i="17" s="1"/>
  <c r="N157" i="17"/>
  <c r="O157" i="17" s="1"/>
  <c r="N155" i="17"/>
  <c r="O155" i="17" s="1"/>
  <c r="N153" i="17"/>
  <c r="O153" i="17" s="1"/>
  <c r="N151" i="17"/>
  <c r="O151" i="17" s="1"/>
  <c r="N149" i="17"/>
  <c r="O149" i="17" s="1"/>
  <c r="N147" i="17"/>
  <c r="O147" i="17" s="1"/>
  <c r="N145" i="17"/>
  <c r="O145" i="17" s="1"/>
  <c r="N143" i="17"/>
  <c r="O143" i="17" s="1"/>
  <c r="P138" i="17"/>
  <c r="Q138" i="17" s="1"/>
  <c r="P134" i="17"/>
  <c r="Q134" i="17" s="1"/>
  <c r="P130" i="17"/>
  <c r="Q130" i="17" s="1"/>
  <c r="P126" i="17"/>
  <c r="Q126" i="17" s="1"/>
  <c r="P122" i="17"/>
  <c r="Q122" i="17" s="1"/>
  <c r="P118" i="17"/>
  <c r="Q118" i="17" s="1"/>
  <c r="N141" i="17"/>
  <c r="O141" i="17" s="1"/>
  <c r="N139" i="17"/>
  <c r="O139" i="17" s="1"/>
  <c r="N137" i="17"/>
  <c r="O137" i="17" s="1"/>
  <c r="N135" i="17"/>
  <c r="O135" i="17" s="1"/>
  <c r="N133" i="17"/>
  <c r="O133" i="17" s="1"/>
  <c r="N131" i="17"/>
  <c r="O131" i="17" s="1"/>
  <c r="N129" i="17"/>
  <c r="O129" i="17" s="1"/>
  <c r="N127" i="17"/>
  <c r="O127" i="17" s="1"/>
  <c r="N125" i="17"/>
  <c r="O125" i="17" s="1"/>
  <c r="N123" i="17"/>
  <c r="O123" i="17" s="1"/>
  <c r="N121" i="17"/>
  <c r="O121" i="17" s="1"/>
  <c r="N119" i="17"/>
  <c r="O119" i="17" s="1"/>
  <c r="N117" i="17"/>
  <c r="O117" i="17" s="1"/>
  <c r="R108" i="17"/>
  <c r="S108" i="17" s="1"/>
  <c r="R102" i="17"/>
  <c r="S102" i="17" s="1"/>
  <c r="R96" i="17"/>
  <c r="S96" i="17" s="1"/>
  <c r="R90" i="17"/>
  <c r="S90" i="17" s="1"/>
  <c r="P113" i="17"/>
  <c r="Q113" i="17" s="1"/>
  <c r="P110" i="17"/>
  <c r="Q110" i="17" s="1"/>
  <c r="P107" i="17"/>
  <c r="Q107" i="17" s="1"/>
  <c r="P104" i="17"/>
  <c r="Q104" i="17" s="1"/>
  <c r="P101" i="17"/>
  <c r="Q101" i="17" s="1"/>
  <c r="P98" i="17"/>
  <c r="Q98" i="17" s="1"/>
  <c r="P95" i="17"/>
  <c r="Q95" i="17" s="1"/>
  <c r="P92" i="17"/>
  <c r="Q92" i="17" s="1"/>
  <c r="N112" i="17"/>
  <c r="O112" i="17" s="1"/>
  <c r="N109" i="17"/>
  <c r="O109" i="17" s="1"/>
  <c r="N106" i="17"/>
  <c r="O106" i="17" s="1"/>
  <c r="N103" i="17"/>
  <c r="O103" i="17" s="1"/>
  <c r="N100" i="17"/>
  <c r="O100" i="17" s="1"/>
  <c r="N97" i="17"/>
  <c r="O97" i="17" s="1"/>
  <c r="N94" i="17"/>
  <c r="O94" i="17" s="1"/>
  <c r="N91" i="17"/>
  <c r="O91" i="17" s="1"/>
  <c r="R84" i="17"/>
  <c r="S84" i="17" s="1"/>
  <c r="R78" i="17"/>
  <c r="S78" i="17" s="1"/>
  <c r="R72" i="17"/>
  <c r="S72" i="17" s="1"/>
  <c r="R60" i="17"/>
  <c r="S60" i="17" s="1"/>
  <c r="R54" i="17"/>
  <c r="S54" i="17" s="1"/>
  <c r="Q80" i="17"/>
  <c r="P89" i="17"/>
  <c r="Q89" i="17" s="1"/>
  <c r="P86" i="17"/>
  <c r="Q86" i="17" s="1"/>
  <c r="P83" i="17"/>
  <c r="Q83" i="17" s="1"/>
  <c r="P80" i="17"/>
  <c r="P77" i="17"/>
  <c r="Q77" i="17" s="1"/>
  <c r="P74" i="17"/>
  <c r="Q74" i="17" s="1"/>
  <c r="P68" i="17"/>
  <c r="Q68" i="17" s="1"/>
  <c r="P65" i="17"/>
  <c r="Q65" i="17" s="1"/>
  <c r="P62" i="17"/>
  <c r="Q62" i="17" s="1"/>
  <c r="P59" i="17"/>
  <c r="Q59" i="17" s="1"/>
  <c r="P56" i="17"/>
  <c r="Q56" i="17" s="1"/>
  <c r="P53" i="17"/>
  <c r="Q53" i="17" s="1"/>
  <c r="N88" i="17"/>
  <c r="O88" i="17" s="1"/>
  <c r="N85" i="17"/>
  <c r="O85" i="17" s="1"/>
  <c r="N82" i="17"/>
  <c r="O82" i="17" s="1"/>
  <c r="N79" i="17"/>
  <c r="O79" i="17" s="1"/>
  <c r="N76" i="17"/>
  <c r="O76" i="17" s="1"/>
  <c r="N73" i="17"/>
  <c r="O73" i="17" s="1"/>
  <c r="N67" i="17"/>
  <c r="O67" i="17" s="1"/>
  <c r="N64" i="17"/>
  <c r="O64" i="17" s="1"/>
  <c r="N61" i="17"/>
  <c r="O61" i="17" s="1"/>
  <c r="N58" i="17"/>
  <c r="O58" i="17" s="1"/>
  <c r="N55" i="17"/>
  <c r="O55" i="17" s="1"/>
  <c r="N52" i="17"/>
  <c r="O52" i="17" s="1"/>
  <c r="P45" i="17"/>
  <c r="Q45" i="17" s="1"/>
  <c r="P42" i="17"/>
  <c r="Q42" i="17" s="1"/>
  <c r="P39" i="17"/>
  <c r="Q39" i="17" s="1"/>
  <c r="P36" i="17"/>
  <c r="Q36" i="17" s="1"/>
  <c r="P33" i="17"/>
  <c r="Q33" i="17" s="1"/>
  <c r="P30" i="17"/>
  <c r="Q30" i="17" s="1"/>
  <c r="P27" i="17"/>
  <c r="Q27" i="17" s="1"/>
  <c r="N44" i="17"/>
  <c r="O44" i="17" s="1"/>
  <c r="N41" i="17"/>
  <c r="O41" i="17" s="1"/>
  <c r="N38" i="17"/>
  <c r="O38" i="17" s="1"/>
  <c r="N35" i="17"/>
  <c r="O35" i="17" s="1"/>
  <c r="N32" i="17"/>
  <c r="O32" i="17" s="1"/>
  <c r="N29" i="17"/>
  <c r="O29" i="17" s="1"/>
  <c r="N26" i="17"/>
  <c r="O26" i="17" s="1"/>
  <c r="Q10" i="17"/>
  <c r="P22" i="17"/>
  <c r="Q22" i="17" s="1"/>
  <c r="P19" i="17"/>
  <c r="Q19" i="17" s="1"/>
  <c r="P16" i="17"/>
  <c r="Q16" i="17" s="1"/>
  <c r="P13" i="17"/>
  <c r="Q13" i="17" s="1"/>
  <c r="P10" i="17"/>
  <c r="P7" i="17"/>
  <c r="Q7" i="17" s="1"/>
  <c r="P4" i="17"/>
  <c r="Q4" i="17" s="1"/>
  <c r="N21" i="17"/>
  <c r="O21" i="17" s="1"/>
  <c r="N18" i="17"/>
  <c r="O18" i="17" s="1"/>
  <c r="N15" i="17"/>
  <c r="O15" i="17" s="1"/>
  <c r="N12" i="17"/>
  <c r="O12" i="17" s="1"/>
  <c r="N9" i="17"/>
  <c r="O9" i="17" s="1"/>
  <c r="N6" i="17"/>
  <c r="O6" i="17" s="1"/>
  <c r="N3" i="17"/>
  <c r="O3" i="17" s="1"/>
  <c r="L174" i="17" l="1"/>
  <c r="L172" i="17"/>
  <c r="H174" i="17"/>
  <c r="I174" i="17" s="1"/>
  <c r="H172" i="17"/>
  <c r="I172" i="17" s="1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7" i="17"/>
  <c r="L48" i="17"/>
  <c r="L25" i="17"/>
  <c r="H26" i="17"/>
  <c r="I26" i="17" s="1"/>
  <c r="H27" i="17"/>
  <c r="I27" i="17" s="1"/>
  <c r="H28" i="17"/>
  <c r="I28" i="17" s="1"/>
  <c r="H29" i="17"/>
  <c r="I29" i="17" s="1"/>
  <c r="H30" i="17"/>
  <c r="I30" i="17" s="1"/>
  <c r="H31" i="17"/>
  <c r="I31" i="17" s="1"/>
  <c r="H32" i="17"/>
  <c r="I32" i="17" s="1"/>
  <c r="H33" i="17"/>
  <c r="I33" i="17" s="1"/>
  <c r="H34" i="17"/>
  <c r="I34" i="17" s="1"/>
  <c r="H35" i="17"/>
  <c r="I35" i="17" s="1"/>
  <c r="H36" i="17"/>
  <c r="I36" i="17" s="1"/>
  <c r="H37" i="17"/>
  <c r="I37" i="17" s="1"/>
  <c r="H38" i="17"/>
  <c r="I38" i="17" s="1"/>
  <c r="H39" i="17"/>
  <c r="I39" i="17" s="1"/>
  <c r="H40" i="17"/>
  <c r="I40" i="17" s="1"/>
  <c r="H41" i="17"/>
  <c r="I41" i="17" s="1"/>
  <c r="H42" i="17"/>
  <c r="I42" i="17" s="1"/>
  <c r="H43" i="17"/>
  <c r="I43" i="17" s="1"/>
  <c r="H44" i="17"/>
  <c r="I44" i="17" s="1"/>
  <c r="H45" i="17"/>
  <c r="I45" i="17" s="1"/>
  <c r="H47" i="17"/>
  <c r="I47" i="17" s="1"/>
  <c r="H48" i="17"/>
  <c r="I48" i="17" s="1"/>
  <c r="H25" i="17"/>
  <c r="I25" i="17" s="1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" i="17"/>
  <c r="H178" i="17" l="1"/>
  <c r="I178" i="17" s="1"/>
  <c r="L178" i="17"/>
  <c r="H169" i="17"/>
  <c r="I169" i="17" s="1"/>
  <c r="H168" i="17"/>
  <c r="I168" i="17" s="1"/>
  <c r="L169" i="17"/>
  <c r="L168" i="17"/>
  <c r="L117" i="17" l="1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16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51" i="17"/>
  <c r="H117" i="17" l="1"/>
  <c r="I117" i="17" s="1"/>
  <c r="H118" i="17"/>
  <c r="I118" i="17" s="1"/>
  <c r="H119" i="17"/>
  <c r="I119" i="17" s="1"/>
  <c r="H120" i="17"/>
  <c r="I120" i="17" s="1"/>
  <c r="H121" i="17"/>
  <c r="I121" i="17" s="1"/>
  <c r="H122" i="17"/>
  <c r="I122" i="17" s="1"/>
  <c r="H123" i="17"/>
  <c r="I123" i="17" s="1"/>
  <c r="H124" i="17"/>
  <c r="I124" i="17" s="1"/>
  <c r="H125" i="17"/>
  <c r="I125" i="17" s="1"/>
  <c r="H126" i="17"/>
  <c r="I126" i="17" s="1"/>
  <c r="H127" i="17"/>
  <c r="I127" i="17" s="1"/>
  <c r="H128" i="17"/>
  <c r="I128" i="17" s="1"/>
  <c r="H129" i="17"/>
  <c r="I129" i="17" s="1"/>
  <c r="H130" i="17"/>
  <c r="I130" i="17" s="1"/>
  <c r="H131" i="17"/>
  <c r="I131" i="17" s="1"/>
  <c r="H132" i="17"/>
  <c r="I132" i="17" s="1"/>
  <c r="H133" i="17"/>
  <c r="I133" i="17" s="1"/>
  <c r="H134" i="17"/>
  <c r="I134" i="17" s="1"/>
  <c r="H135" i="17"/>
  <c r="I135" i="17" s="1"/>
  <c r="H136" i="17"/>
  <c r="I136" i="17" s="1"/>
  <c r="H137" i="17"/>
  <c r="I137" i="17" s="1"/>
  <c r="H138" i="17"/>
  <c r="I138" i="17" s="1"/>
  <c r="H139" i="17"/>
  <c r="I139" i="17" s="1"/>
  <c r="H140" i="17"/>
  <c r="I140" i="17" s="1"/>
  <c r="H141" i="17"/>
  <c r="I141" i="17" s="1"/>
  <c r="H142" i="17"/>
  <c r="I142" i="17" s="1"/>
  <c r="H143" i="17"/>
  <c r="I143" i="17" s="1"/>
  <c r="H144" i="17"/>
  <c r="I144" i="17" s="1"/>
  <c r="H145" i="17"/>
  <c r="I145" i="17" s="1"/>
  <c r="H146" i="17"/>
  <c r="I146" i="17" s="1"/>
  <c r="H147" i="17"/>
  <c r="I147" i="17" s="1"/>
  <c r="H148" i="17"/>
  <c r="I148" i="17" s="1"/>
  <c r="H149" i="17"/>
  <c r="I149" i="17" s="1"/>
  <c r="H150" i="17"/>
  <c r="I150" i="17" s="1"/>
  <c r="H151" i="17"/>
  <c r="I151" i="17" s="1"/>
  <c r="H152" i="17"/>
  <c r="I152" i="17" s="1"/>
  <c r="H153" i="17"/>
  <c r="I153" i="17" s="1"/>
  <c r="H154" i="17"/>
  <c r="I154" i="17" s="1"/>
  <c r="H155" i="17"/>
  <c r="I155" i="17" s="1"/>
  <c r="H156" i="17"/>
  <c r="I156" i="17" s="1"/>
  <c r="H157" i="17"/>
  <c r="I157" i="17" s="1"/>
  <c r="H158" i="17"/>
  <c r="I158" i="17" s="1"/>
  <c r="H159" i="17"/>
  <c r="I159" i="17" s="1"/>
  <c r="H160" i="17"/>
  <c r="I160" i="17" s="1"/>
  <c r="H161" i="17"/>
  <c r="I161" i="17" s="1"/>
  <c r="H162" i="17"/>
  <c r="I162" i="17" s="1"/>
  <c r="H163" i="17"/>
  <c r="I163" i="17" s="1"/>
  <c r="H164" i="17"/>
  <c r="I164" i="17" s="1"/>
  <c r="H165" i="17"/>
  <c r="I165" i="17" s="1"/>
  <c r="H116" i="17"/>
  <c r="I116" i="17" s="1"/>
  <c r="H91" i="17"/>
  <c r="I91" i="17" s="1"/>
  <c r="H92" i="17"/>
  <c r="I92" i="17" s="1"/>
  <c r="H93" i="17"/>
  <c r="I93" i="17" s="1"/>
  <c r="H94" i="17"/>
  <c r="I94" i="17" s="1"/>
  <c r="H95" i="17"/>
  <c r="I95" i="17" s="1"/>
  <c r="H96" i="17"/>
  <c r="I96" i="17" s="1"/>
  <c r="H97" i="17"/>
  <c r="I97" i="17" s="1"/>
  <c r="H98" i="17"/>
  <c r="I98" i="17" s="1"/>
  <c r="H99" i="17"/>
  <c r="I99" i="17" s="1"/>
  <c r="H100" i="17"/>
  <c r="I100" i="17" s="1"/>
  <c r="H101" i="17"/>
  <c r="I101" i="17" s="1"/>
  <c r="H102" i="17"/>
  <c r="I102" i="17" s="1"/>
  <c r="H103" i="17"/>
  <c r="I103" i="17" s="1"/>
  <c r="H104" i="17"/>
  <c r="I104" i="17" s="1"/>
  <c r="H105" i="17"/>
  <c r="I105" i="17" s="1"/>
  <c r="H106" i="17"/>
  <c r="I106" i="17" s="1"/>
  <c r="H107" i="17"/>
  <c r="I107" i="17" s="1"/>
  <c r="H108" i="17"/>
  <c r="I108" i="17" s="1"/>
  <c r="H109" i="17"/>
  <c r="I109" i="17" s="1"/>
  <c r="H110" i="17"/>
  <c r="I110" i="17" s="1"/>
  <c r="H111" i="17"/>
  <c r="I111" i="17" s="1"/>
  <c r="H112" i="17"/>
  <c r="I112" i="17" s="1"/>
  <c r="H113" i="17"/>
  <c r="I113" i="17" s="1"/>
  <c r="H90" i="17"/>
  <c r="I90" i="17" s="1"/>
  <c r="H52" i="17"/>
  <c r="I52" i="17" s="1"/>
  <c r="H53" i="17"/>
  <c r="I53" i="17" s="1"/>
  <c r="H54" i="17"/>
  <c r="I54" i="17" s="1"/>
  <c r="H55" i="17"/>
  <c r="I55" i="17" s="1"/>
  <c r="H56" i="17"/>
  <c r="I56" i="17" s="1"/>
  <c r="H57" i="17"/>
  <c r="I57" i="17" s="1"/>
  <c r="H58" i="17"/>
  <c r="I58" i="17" s="1"/>
  <c r="H59" i="17"/>
  <c r="I59" i="17" s="1"/>
  <c r="H60" i="17"/>
  <c r="I60" i="17" s="1"/>
  <c r="H61" i="17"/>
  <c r="I61" i="17" s="1"/>
  <c r="H62" i="17"/>
  <c r="I62" i="17" s="1"/>
  <c r="H63" i="17"/>
  <c r="I63" i="17" s="1"/>
  <c r="H64" i="17"/>
  <c r="I64" i="17" s="1"/>
  <c r="H65" i="17"/>
  <c r="I65" i="17" s="1"/>
  <c r="H66" i="17"/>
  <c r="I66" i="17" s="1"/>
  <c r="H67" i="17"/>
  <c r="I67" i="17" s="1"/>
  <c r="H68" i="17"/>
  <c r="I68" i="17" s="1"/>
  <c r="H69" i="17"/>
  <c r="I69" i="17" s="1"/>
  <c r="H70" i="17"/>
  <c r="I70" i="17" s="1"/>
  <c r="H71" i="17"/>
  <c r="I71" i="17" s="1"/>
  <c r="H72" i="17"/>
  <c r="I72" i="17" s="1"/>
  <c r="H73" i="17"/>
  <c r="I73" i="17" s="1"/>
  <c r="H74" i="17"/>
  <c r="I74" i="17" s="1"/>
  <c r="H75" i="17"/>
  <c r="I75" i="17" s="1"/>
  <c r="H76" i="17"/>
  <c r="I76" i="17" s="1"/>
  <c r="H77" i="17"/>
  <c r="I77" i="17" s="1"/>
  <c r="H78" i="17"/>
  <c r="I78" i="17" s="1"/>
  <c r="H79" i="17"/>
  <c r="I79" i="17" s="1"/>
  <c r="H80" i="17"/>
  <c r="I80" i="17" s="1"/>
  <c r="H81" i="17"/>
  <c r="I81" i="17" s="1"/>
  <c r="H82" i="17"/>
  <c r="I82" i="17" s="1"/>
  <c r="H83" i="17"/>
  <c r="I83" i="17" s="1"/>
  <c r="H84" i="17"/>
  <c r="I84" i="17" s="1"/>
  <c r="H85" i="17"/>
  <c r="I85" i="17" s="1"/>
  <c r="H86" i="17"/>
  <c r="I86" i="17" s="1"/>
  <c r="H87" i="17"/>
  <c r="I87" i="17" s="1"/>
  <c r="H88" i="17"/>
  <c r="I88" i="17" s="1"/>
  <c r="H89" i="17"/>
  <c r="I89" i="17" s="1"/>
  <c r="H51" i="17"/>
  <c r="I51" i="17" s="1"/>
  <c r="H3" i="17" l="1"/>
  <c r="I3" i="17" s="1"/>
  <c r="H4" i="17"/>
  <c r="I4" i="17" s="1"/>
  <c r="H5" i="17"/>
  <c r="I5" i="17" s="1"/>
  <c r="H6" i="17"/>
  <c r="I6" i="17" s="1"/>
  <c r="H7" i="17"/>
  <c r="I7" i="17" s="1"/>
  <c r="H8" i="17"/>
  <c r="I8" i="17" s="1"/>
  <c r="H9" i="17"/>
  <c r="I9" i="17" s="1"/>
  <c r="H10" i="17"/>
  <c r="I10" i="17" s="1"/>
  <c r="H11" i="17"/>
  <c r="I11" i="17" s="1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" i="17"/>
  <c r="I2" i="17" s="1"/>
  <c r="P71" i="17" l="1"/>
  <c r="Q71" i="17" s="1"/>
  <c r="N70" i="17"/>
  <c r="O70" i="17" s="1"/>
</calcChain>
</file>

<file path=xl/sharedStrings.xml><?xml version="1.0" encoding="utf-8"?>
<sst xmlns="http://schemas.openxmlformats.org/spreadsheetml/2006/main" count="636" uniqueCount="122">
  <si>
    <t>MT</t>
  </si>
  <si>
    <t>GLX</t>
  </si>
  <si>
    <t>6MT</t>
  </si>
  <si>
    <t>CVT</t>
  </si>
  <si>
    <t>4WD</t>
  </si>
  <si>
    <t>Model</t>
  </si>
  <si>
    <t>Motor</t>
  </si>
  <si>
    <t>Oprema</t>
  </si>
  <si>
    <t>Kod</t>
  </si>
  <si>
    <t>metalik</t>
  </si>
  <si>
    <t>GL</t>
  </si>
  <si>
    <t>2WD</t>
  </si>
  <si>
    <t>GL+</t>
  </si>
  <si>
    <t>PANORAMA ROOF</t>
  </si>
  <si>
    <t>COMFORT</t>
  </si>
  <si>
    <t>PREMIUM</t>
  </si>
  <si>
    <t>ELEGANCE</t>
  </si>
  <si>
    <t>ELEGANCE+</t>
  </si>
  <si>
    <t>dvobojna</t>
  </si>
  <si>
    <t>GLX+</t>
  </si>
  <si>
    <t>GL AC</t>
  </si>
  <si>
    <t>GLX AAC</t>
  </si>
  <si>
    <t>dvobojni</t>
  </si>
  <si>
    <t>GL+ AC</t>
  </si>
  <si>
    <t>Pogon</t>
  </si>
  <si>
    <t>ACROSS</t>
  </si>
  <si>
    <t>2.5L PHEV</t>
  </si>
  <si>
    <t>IGNIS</t>
  </si>
  <si>
    <t>SWIFT</t>
  </si>
  <si>
    <t>VITARA</t>
  </si>
  <si>
    <t>SWACE</t>
  </si>
  <si>
    <t>E-CVT</t>
  </si>
  <si>
    <t>E-Four 4WD</t>
  </si>
  <si>
    <t>CO2 (WLTP)</t>
  </si>
  <si>
    <t>SPORT</t>
  </si>
  <si>
    <t>WF60</t>
  </si>
  <si>
    <t>-</t>
  </si>
  <si>
    <t>Electric range city (EAER city) = 98 km</t>
  </si>
  <si>
    <t>JIMNY N1</t>
  </si>
  <si>
    <t>1.5L</t>
  </si>
  <si>
    <t>5MT</t>
  </si>
  <si>
    <t>R42D</t>
  </si>
  <si>
    <t>R3WB</t>
  </si>
  <si>
    <t>R3WC</t>
  </si>
  <si>
    <t>R3WJ</t>
  </si>
  <si>
    <t>R3WD</t>
  </si>
  <si>
    <t>R3WE</t>
  </si>
  <si>
    <t>R3WK</t>
  </si>
  <si>
    <t>S-CROSS</t>
  </si>
  <si>
    <t xml:space="preserve">1.8L </t>
  </si>
  <si>
    <t>1.8L</t>
  </si>
  <si>
    <t>1.4L</t>
  </si>
  <si>
    <t>1.2L</t>
  </si>
  <si>
    <t>6AGS</t>
  </si>
  <si>
    <t>HYBRID 12V</t>
  </si>
  <si>
    <t>HYBRID 48V</t>
  </si>
  <si>
    <t>HYBRID</t>
  </si>
  <si>
    <t>HYBRID S1HEV</t>
  </si>
  <si>
    <t>Mjenjač</t>
  </si>
  <si>
    <t>AA61</t>
  </si>
  <si>
    <t>AA63</t>
  </si>
  <si>
    <t>AA62</t>
  </si>
  <si>
    <t>AA67</t>
  </si>
  <si>
    <t>AA69</t>
  </si>
  <si>
    <t>AA64</t>
  </si>
  <si>
    <t>AA65</t>
  </si>
  <si>
    <t>SE00 (jednobojni)</t>
  </si>
  <si>
    <t>WF64</t>
  </si>
  <si>
    <t>WF65</t>
  </si>
  <si>
    <t>WF62</t>
  </si>
  <si>
    <t>WF69</t>
  </si>
  <si>
    <t>WF66</t>
  </si>
  <si>
    <t>WF67</t>
  </si>
  <si>
    <t>WF68</t>
  </si>
  <si>
    <t>2-tone</t>
  </si>
  <si>
    <t>metallic</t>
  </si>
  <si>
    <t>Ukupna cijena (za kupca) sa svim davanjima u EUR:</t>
  </si>
  <si>
    <t>V4U8</t>
  </si>
  <si>
    <t>V4U9</t>
  </si>
  <si>
    <t>V5D1 (W/O BSM)</t>
  </si>
  <si>
    <t>V4UA</t>
  </si>
  <si>
    <t>V5D2 (W/O BSM)</t>
  </si>
  <si>
    <t>V4UD</t>
  </si>
  <si>
    <t>V4UB</t>
  </si>
  <si>
    <t>V5D3 (W/O BSM)</t>
  </si>
  <si>
    <t>V4UC</t>
  </si>
  <si>
    <t>V5D4 (W/O BSM)</t>
  </si>
  <si>
    <t>V4UE</t>
  </si>
  <si>
    <t>V5D5 (W/O BSM)</t>
  </si>
  <si>
    <t>V4U4</t>
  </si>
  <si>
    <t>V5CX (W/O BSM)</t>
  </si>
  <si>
    <t>V4U6</t>
  </si>
  <si>
    <t>V5CZ (W/O BSM)</t>
  </si>
  <si>
    <t>V4U5</t>
  </si>
  <si>
    <t>V5CY (W/O BSM)</t>
  </si>
  <si>
    <t>V4U7</t>
  </si>
  <si>
    <t>V5D0 (W/O BSM)</t>
  </si>
  <si>
    <t>R4F9 (W/O BSM)</t>
  </si>
  <si>
    <t>R4FA (W/O BSM)</t>
  </si>
  <si>
    <t>R4FD (W/O BSM)</t>
  </si>
  <si>
    <t>R4FB (W/O BSM)</t>
  </si>
  <si>
    <t>R4FC (W/O BSM)</t>
  </si>
  <si>
    <t>R4FE (W/O BSM)</t>
  </si>
  <si>
    <t>R4D4</t>
  </si>
  <si>
    <t>R4LR (W/O BSM)</t>
  </si>
  <si>
    <t>R4D6</t>
  </si>
  <si>
    <t>R4LT (W/O BSM)</t>
  </si>
  <si>
    <t>R4D9</t>
  </si>
  <si>
    <t>R4LW (W/O BSM)</t>
  </si>
  <si>
    <t>R4DC</t>
  </si>
  <si>
    <t>R4LZ (W/O BSM)</t>
  </si>
  <si>
    <t>R4DE</t>
  </si>
  <si>
    <t>R4M1 (W/O BSM)</t>
  </si>
  <si>
    <t>R4DH</t>
  </si>
  <si>
    <t>R4M4 (W/O BSM)</t>
  </si>
  <si>
    <t>Maloprodajna cijena sa PDV-om u EUR</t>
  </si>
  <si>
    <t>Ukupna cijena (za kupca) sa svim davanjima u HRK:</t>
  </si>
  <si>
    <t>CE04</t>
  </si>
  <si>
    <t>FE03</t>
  </si>
  <si>
    <t>FE04</t>
  </si>
  <si>
    <t>HRK</t>
  </si>
  <si>
    <t>Maloprodajna cijena sa PDV-om u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</si>
</sst>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\ _F_t_-;\-* #,##0.00\ _F_t_-;_-* &quot;-&quot;??\ _F_t_-;_-@_-"/>
    <numFmt numFmtId="166" formatCode="_-* #,##0\ _F_t_-;\-* #,##0\ _F_t_-;_-* &quot;-&quot;\ _F_t_-;_-@_-"/>
  </numFmts>
  <fonts count="16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i/>
      <sz val="11"/>
      <color rgb="FF7F7F7F"/>
      <name val="Calibri"/>
      <family val="2"/>
      <charset val="238"/>
      <scheme val="minor"/>
    </font>
    <font>
      <sz val="9"/>
      <color rgb="FF000000"/>
      <name val="Arial"/>
      <family val="2"/>
      <charset val="1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10" fillId="0" borderId="0"/>
    <xf numFmtId="0" fontId="2" fillId="0" borderId="0"/>
    <xf numFmtId="0" fontId="12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3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3" fontId="7" fillId="0" borderId="0" xfId="5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/>
    <xf numFmtId="0" fontId="8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4" fontId="9" fillId="0" borderId="11" xfId="0" applyNumberFormat="1" applyFont="1" applyFill="1" applyBorder="1"/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4" fontId="9" fillId="0" borderId="0" xfId="0" applyNumberFormat="1" applyFont="1" applyFill="1" applyBorder="1"/>
    <xf numFmtId="4" fontId="9" fillId="0" borderId="4" xfId="0" applyNumberFormat="1" applyFont="1" applyFill="1" applyBorder="1"/>
    <xf numFmtId="4" fontId="9" fillId="0" borderId="14" xfId="0" applyNumberFormat="1" applyFont="1" applyFill="1" applyBorder="1"/>
    <xf numFmtId="4" fontId="9" fillId="0" borderId="6" xfId="0" applyNumberFormat="1" applyFont="1" applyFill="1" applyBorder="1"/>
    <xf numFmtId="4" fontId="9" fillId="0" borderId="12" xfId="0" applyNumberFormat="1" applyFont="1" applyFill="1" applyBorder="1"/>
    <xf numFmtId="0" fontId="5" fillId="0" borderId="0" xfId="0" applyFont="1" applyFill="1" applyAlignment="1" applyProtection="1">
      <alignment horizontal="center"/>
      <protection locked="0"/>
    </xf>
    <xf numFmtId="4" fontId="9" fillId="0" borderId="8" xfId="0" applyNumberFormat="1" applyFont="1" applyFill="1" applyBorder="1"/>
    <xf numFmtId="4" fontId="9" fillId="0" borderId="9" xfId="0" applyNumberFormat="1" applyFont="1" applyFill="1" applyBorder="1"/>
    <xf numFmtId="4" fontId="11" fillId="0" borderId="2" xfId="0" applyNumberFormat="1" applyFont="1" applyFill="1" applyBorder="1"/>
    <xf numFmtId="4" fontId="11" fillId="0" borderId="6" xfId="0" applyNumberFormat="1" applyFont="1" applyFill="1" applyBorder="1"/>
    <xf numFmtId="4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Protection="1"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10" xfId="0" applyFont="1" applyFill="1" applyBorder="1" applyProtection="1">
      <protection locked="0"/>
    </xf>
    <xf numFmtId="16" fontId="0" fillId="0" borderId="11" xfId="0" quotePrefix="1" applyNumberFormat="1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16" fontId="0" fillId="0" borderId="0" xfId="0" quotePrefix="1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/>
    <xf numFmtId="4" fontId="9" fillId="0" borderId="11" xfId="0" applyNumberFormat="1" applyFont="1" applyFill="1" applyBorder="1" applyAlignment="1">
      <alignment horizontal="right"/>
    </xf>
    <xf numFmtId="16" fontId="0" fillId="0" borderId="8" xfId="0" quotePrefix="1" applyNumberFormat="1" applyFont="1" applyFill="1" applyBorder="1" applyProtection="1"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top"/>
      <protection locked="0"/>
    </xf>
    <xf numFmtId="16" fontId="0" fillId="0" borderId="11" xfId="0" quotePrefix="1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4" fontId="0" fillId="0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/>
    <xf numFmtId="4" fontId="9" fillId="0" borderId="17" xfId="0" applyNumberFormat="1" applyFont="1" applyFill="1" applyBorder="1"/>
    <xf numFmtId="0" fontId="8" fillId="0" borderId="0" xfId="0" applyFont="1" applyFill="1" applyBorder="1" applyAlignment="1" applyProtection="1">
      <alignment horizontal="left"/>
      <protection locked="0"/>
    </xf>
    <xf numFmtId="4" fontId="14" fillId="0" borderId="11" xfId="4" applyNumberFormat="1" applyFont="1" applyFill="1" applyBorder="1" applyAlignment="1">
      <alignment vertical="center"/>
    </xf>
    <xf numFmtId="4" fontId="14" fillId="0" borderId="2" xfId="4" applyNumberFormat="1" applyFont="1" applyFill="1" applyBorder="1" applyAlignment="1">
      <alignment vertical="center"/>
    </xf>
    <xf numFmtId="4" fontId="14" fillId="0" borderId="1" xfId="4" applyNumberFormat="1" applyFont="1" applyFill="1" applyBorder="1" applyAlignment="1">
      <alignment vertical="center"/>
    </xf>
    <xf numFmtId="4" fontId="14" fillId="0" borderId="0" xfId="4" applyNumberFormat="1" applyFont="1" applyFill="1" applyBorder="1" applyAlignment="1">
      <alignment vertical="center"/>
    </xf>
    <xf numFmtId="4" fontId="9" fillId="0" borderId="18" xfId="0" applyNumberFormat="1" applyFont="1" applyFill="1" applyBorder="1"/>
    <xf numFmtId="4" fontId="9" fillId="0" borderId="14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4" fontId="0" fillId="0" borderId="19" xfId="0" applyNumberFormat="1" applyFont="1" applyFill="1" applyBorder="1" applyAlignment="1">
      <alignment horizontal="right" vertical="center"/>
    </xf>
    <xf numFmtId="4" fontId="14" fillId="0" borderId="19" xfId="4" applyNumberFormat="1" applyFont="1" applyFill="1" applyBorder="1" applyAlignment="1">
      <alignment vertical="center"/>
    </xf>
    <xf numFmtId="4" fontId="14" fillId="0" borderId="8" xfId="4" applyNumberFormat="1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wrapText="1"/>
      <protection locked="0"/>
    </xf>
    <xf numFmtId="2" fontId="5" fillId="0" borderId="0" xfId="0" applyNumberFormat="1" applyFont="1" applyFill="1" applyProtection="1">
      <protection locked="0"/>
    </xf>
    <xf numFmtId="4" fontId="14" fillId="0" borderId="16" xfId="4" applyNumberFormat="1" applyFont="1" applyFill="1" applyBorder="1" applyAlignment="1">
      <alignment vertical="center"/>
    </xf>
    <xf numFmtId="4" fontId="15" fillId="0" borderId="0" xfId="0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4" fontId="9" fillId="0" borderId="12" xfId="0" applyNumberFormat="1" applyFont="1" applyFill="1" applyBorder="1" applyAlignment="1">
      <alignment horizontal="right"/>
    </xf>
    <xf numFmtId="4" fontId="11" fillId="0" borderId="9" xfId="0" applyNumberFormat="1" applyFont="1" applyFill="1" applyBorder="1"/>
    <xf numFmtId="4" fontId="14" fillId="0" borderId="12" xfId="4" applyNumberFormat="1" applyFont="1" applyFill="1" applyBorder="1" applyAlignment="1">
      <alignment vertical="center"/>
    </xf>
    <xf numFmtId="4" fontId="14" fillId="0" borderId="14" xfId="4" applyNumberFormat="1" applyFont="1" applyFill="1" applyBorder="1" applyAlignment="1">
      <alignment vertical="center"/>
    </xf>
    <xf numFmtId="4" fontId="14" fillId="0" borderId="4" xfId="4" applyNumberFormat="1" applyFont="1" applyFill="1" applyBorder="1" applyAlignment="1">
      <alignment vertical="center"/>
    </xf>
    <xf numFmtId="4" fontId="14" fillId="0" borderId="6" xfId="4" applyNumberFormat="1" applyFont="1" applyFill="1" applyBorder="1" applyAlignment="1">
      <alignment vertical="center"/>
    </xf>
    <xf numFmtId="4" fontId="14" fillId="0" borderId="18" xfId="4" applyNumberFormat="1" applyFont="1" applyFill="1" applyBorder="1" applyAlignment="1">
      <alignment vertical="center"/>
    </xf>
    <xf numFmtId="4" fontId="14" fillId="0" borderId="17" xfId="4" applyNumberFormat="1" applyFont="1" applyFill="1" applyBorder="1" applyAlignment="1">
      <alignment vertical="center"/>
    </xf>
    <xf numFmtId="4" fontId="14" fillId="0" borderId="9" xfId="4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1" xfId="5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horizontal="center" vertical="center"/>
    </xf>
    <xf numFmtId="3" fontId="7" fillId="0" borderId="19" xfId="5" applyNumberFormat="1" applyFont="1" applyFill="1" applyBorder="1" applyAlignment="1">
      <alignment horizontal="center" vertical="center"/>
    </xf>
    <xf numFmtId="3" fontId="7" fillId="0" borderId="8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16" xfId="5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22">
    <cellStyle name="Comma [0] 3 2" xfId="19" xr:uid="{00000000-0005-0000-0000-000000000000}"/>
    <cellStyle name="Comma 4 2" xfId="17" xr:uid="{00000000-0005-0000-0000-000001000000}"/>
    <cellStyle name="Explanatory Text 2" xfId="11" xr:uid="{00000000-0005-0000-0000-000002000000}"/>
    <cellStyle name="Explanatory Text 3" xfId="16" xr:uid="{00000000-0005-0000-0000-000003000000}"/>
    <cellStyle name="Ezres [0] 2" xfId="12" xr:uid="{00000000-0005-0000-0000-000004000000}"/>
    <cellStyle name="Ezres [0] 4" xfId="20" xr:uid="{00000000-0005-0000-0000-000005000000}"/>
    <cellStyle name="Normal 11" xfId="9" xr:uid="{00000000-0005-0000-0000-000007000000}"/>
    <cellStyle name="Normal 2" xfId="8" xr:uid="{00000000-0005-0000-0000-000008000000}"/>
    <cellStyle name="Normál 2" xfId="4" xr:uid="{00000000-0005-0000-0000-000009000000}"/>
    <cellStyle name="Normál 2 3" xfId="6" xr:uid="{00000000-0005-0000-0000-00000A000000}"/>
    <cellStyle name="Normal 3" xfId="5" xr:uid="{00000000-0005-0000-0000-00000B000000}"/>
    <cellStyle name="Normal 3 2" xfId="7" xr:uid="{00000000-0005-0000-0000-00000C000000}"/>
    <cellStyle name="Normal 3 2 2" xfId="21" xr:uid="{00000000-0005-0000-0000-00000D000000}"/>
    <cellStyle name="normal 4" xfId="3" xr:uid="{00000000-0005-0000-0000-00000E000000}"/>
    <cellStyle name="Normal 5" xfId="10" xr:uid="{00000000-0005-0000-0000-00000F000000}"/>
    <cellStyle name="Normal 6" xfId="13" xr:uid="{00000000-0005-0000-0000-000010000000}"/>
    <cellStyle name="Normal 7" xfId="14" xr:uid="{00000000-0005-0000-0000-000011000000}"/>
    <cellStyle name="Normal 8" xfId="15" xr:uid="{00000000-0005-0000-0000-000012000000}"/>
    <cellStyle name="Normál_Ringi_2012_8_ List price change in Slovakia" xfId="1" xr:uid="{00000000-0005-0000-0000-000013000000}"/>
    <cellStyle name="Normalno" xfId="0" builtinId="0"/>
    <cellStyle name="Percent 2 2" xfId="18" xr:uid="{00000000-0005-0000-0000-000014000000}"/>
    <cellStyle name="標準_2000prod" xfId="2" xr:uid="{00000000-0005-0000-0000-00001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W179"/>
  <sheetViews>
    <sheetView tabSelected="1" zoomScaleNormal="100" zoomScaleSheetLayoutView="81" workbookViewId="0">
      <selection activeCell="J1" sqref="J1:J1048576"/>
    </sheetView>
  </sheetViews>
  <sheetFormatPr defaultColWidth="8.85546875" defaultRowHeight="12"/>
  <cols>
    <col min="1" max="2" width="16.7109375" style="2" bestFit="1" customWidth="1"/>
    <col min="3" max="3" width="9.5703125" style="2" customWidth="1"/>
    <col min="4" max="4" width="15.140625" style="2" bestFit="1" customWidth="1"/>
    <col min="5" max="5" width="11.28515625" style="2" bestFit="1" customWidth="1"/>
    <col min="6" max="6" width="23.28515625" style="2" bestFit="1" customWidth="1"/>
    <col min="7" max="7" width="10.42578125" style="5" customWidth="1"/>
    <col min="8" max="9" width="21.140625" style="2" customWidth="1"/>
    <col min="10" max="10" width="16.140625" style="2" customWidth="1"/>
    <col min="11" max="12" width="26.5703125" style="2" hidden="1" customWidth="1"/>
    <col min="13" max="13" width="37.7109375" style="2" bestFit="1" customWidth="1"/>
    <col min="14" max="17" width="8.85546875" style="2" hidden="1" customWidth="1"/>
    <col min="18" max="18" width="0" style="2" hidden="1" customWidth="1"/>
    <col min="19" max="20" width="9.85546875" style="25" hidden="1" customWidth="1"/>
    <col min="21" max="21" width="0" style="2" hidden="1" customWidth="1"/>
    <col min="22" max="16384" width="8.85546875" style="2"/>
  </cols>
  <sheetData>
    <row r="1" spans="1:17" ht="26.25" thickBot="1">
      <c r="A1" s="31" t="s">
        <v>5</v>
      </c>
      <c r="B1" s="32" t="s">
        <v>6</v>
      </c>
      <c r="C1" s="32" t="s">
        <v>58</v>
      </c>
      <c r="D1" s="32" t="s">
        <v>7</v>
      </c>
      <c r="E1" s="32" t="s">
        <v>24</v>
      </c>
      <c r="F1" s="32" t="s">
        <v>8</v>
      </c>
      <c r="G1" s="33" t="s">
        <v>33</v>
      </c>
      <c r="H1" s="34" t="s">
        <v>115</v>
      </c>
      <c r="I1" s="34" t="s">
        <v>121</v>
      </c>
      <c r="J1" s="34"/>
      <c r="K1" s="96" t="s">
        <v>76</v>
      </c>
      <c r="L1" s="97" t="s">
        <v>116</v>
      </c>
      <c r="M1" s="4"/>
      <c r="N1" s="2" t="s">
        <v>75</v>
      </c>
      <c r="O1" s="2" t="s">
        <v>120</v>
      </c>
      <c r="P1" s="2" t="s">
        <v>74</v>
      </c>
      <c r="Q1" s="2" t="s">
        <v>120</v>
      </c>
    </row>
    <row r="2" spans="1:17" ht="12.75" customHeight="1">
      <c r="A2" s="19" t="s">
        <v>27</v>
      </c>
      <c r="B2" s="20" t="s">
        <v>52</v>
      </c>
      <c r="C2" s="20" t="s">
        <v>0</v>
      </c>
      <c r="D2" s="20" t="s">
        <v>20</v>
      </c>
      <c r="E2" s="20" t="s">
        <v>11</v>
      </c>
      <c r="F2" s="20" t="s">
        <v>59</v>
      </c>
      <c r="G2" s="128">
        <v>110</v>
      </c>
      <c r="H2" s="62">
        <f>K2-J2</f>
        <v>14600.84021835667</v>
      </c>
      <c r="I2" s="62">
        <f>H2*7.5345</f>
        <v>110010.03062520834</v>
      </c>
      <c r="J2" s="42"/>
      <c r="K2" s="35">
        <v>14600.84021835667</v>
      </c>
      <c r="L2" s="42">
        <f>K2*7.5345</f>
        <v>110010.03062520834</v>
      </c>
      <c r="M2" s="43"/>
    </row>
    <row r="3" spans="1:17" ht="12.75" customHeight="1">
      <c r="A3" s="13"/>
      <c r="B3" s="14" t="s">
        <v>54</v>
      </c>
      <c r="C3" s="14"/>
      <c r="D3" s="14"/>
      <c r="E3" s="14"/>
      <c r="F3" s="14" t="s">
        <v>9</v>
      </c>
      <c r="G3" s="127"/>
      <c r="H3" s="22">
        <f t="shared" ref="H3:H22" si="0">K3-J3</f>
        <v>14901.189609076027</v>
      </c>
      <c r="I3" s="22">
        <f t="shared" ref="I3:I66" si="1">H3*7.5345</f>
        <v>112273.01310958333</v>
      </c>
      <c r="J3" s="40"/>
      <c r="K3" s="38">
        <v>14901.189609076027</v>
      </c>
      <c r="L3" s="40">
        <f t="shared" ref="L3:L22" si="2">K3*7.5345</f>
        <v>112273.01310958333</v>
      </c>
      <c r="M3" s="25"/>
      <c r="N3" s="25">
        <f>K3-K2</f>
        <v>300.34939071935696</v>
      </c>
      <c r="O3" s="25">
        <f>N3*7.5345</f>
        <v>2262.9824843749952</v>
      </c>
    </row>
    <row r="4" spans="1:17" ht="12.75" customHeight="1">
      <c r="A4" s="11"/>
      <c r="B4" s="12"/>
      <c r="C4" s="12"/>
      <c r="D4" s="12"/>
      <c r="E4" s="12"/>
      <c r="F4" s="12" t="s">
        <v>22</v>
      </c>
      <c r="G4" s="124"/>
      <c r="H4" s="48">
        <f t="shared" si="0"/>
        <v>15202.288267746148</v>
      </c>
      <c r="I4" s="48">
        <f t="shared" si="1"/>
        <v>114541.64095333335</v>
      </c>
      <c r="J4" s="47"/>
      <c r="K4" s="46">
        <v>15202.288267746148</v>
      </c>
      <c r="L4" s="47">
        <f t="shared" si="2"/>
        <v>114541.64095333335</v>
      </c>
      <c r="M4" s="25"/>
      <c r="P4" s="25">
        <f>K4-K2</f>
        <v>601.44804938947709</v>
      </c>
      <c r="Q4" s="25">
        <f>P4*7.5345</f>
        <v>4531.6103281250153</v>
      </c>
    </row>
    <row r="5" spans="1:17" ht="12.75" customHeight="1">
      <c r="A5" s="9" t="s">
        <v>27</v>
      </c>
      <c r="B5" s="10" t="s">
        <v>52</v>
      </c>
      <c r="C5" s="10" t="s">
        <v>0</v>
      </c>
      <c r="D5" s="10" t="s">
        <v>23</v>
      </c>
      <c r="E5" s="10" t="s">
        <v>11</v>
      </c>
      <c r="F5" s="10" t="s">
        <v>60</v>
      </c>
      <c r="G5" s="123">
        <v>112</v>
      </c>
      <c r="H5" s="24">
        <f t="shared" si="0"/>
        <v>16073.769428199725</v>
      </c>
      <c r="I5" s="24">
        <f t="shared" si="1"/>
        <v>121107.81575677083</v>
      </c>
      <c r="J5" s="39"/>
      <c r="K5" s="37">
        <v>16073.769428199725</v>
      </c>
      <c r="L5" s="40">
        <f t="shared" si="2"/>
        <v>121107.81575677083</v>
      </c>
    </row>
    <row r="6" spans="1:17" ht="12.75" customHeight="1">
      <c r="A6" s="13"/>
      <c r="B6" s="14" t="s">
        <v>54</v>
      </c>
      <c r="C6" s="14"/>
      <c r="D6" s="14"/>
      <c r="E6" s="14"/>
      <c r="F6" s="14" t="s">
        <v>9</v>
      </c>
      <c r="G6" s="127"/>
      <c r="H6" s="22">
        <f t="shared" si="0"/>
        <v>16374.284722429602</v>
      </c>
      <c r="I6" s="22">
        <f t="shared" si="1"/>
        <v>123372.04824114584</v>
      </c>
      <c r="J6" s="40"/>
      <c r="K6" s="38">
        <v>16374.284722429602</v>
      </c>
      <c r="L6" s="40">
        <f t="shared" si="2"/>
        <v>123372.04824114584</v>
      </c>
      <c r="M6" s="25"/>
      <c r="N6" s="25">
        <f>K6-K5</f>
        <v>300.51529422987733</v>
      </c>
      <c r="O6" s="25">
        <f>N6*7.5345</f>
        <v>2264.2324843750107</v>
      </c>
    </row>
    <row r="7" spans="1:17" ht="12.75" customHeight="1">
      <c r="A7" s="11"/>
      <c r="B7" s="12"/>
      <c r="C7" s="12"/>
      <c r="D7" s="28"/>
      <c r="E7" s="12"/>
      <c r="F7" s="12" t="s">
        <v>22</v>
      </c>
      <c r="G7" s="124"/>
      <c r="H7" s="23">
        <f t="shared" si="0"/>
        <v>16676.378802162832</v>
      </c>
      <c r="I7" s="23">
        <f t="shared" si="1"/>
        <v>125648.17608489587</v>
      </c>
      <c r="J7" s="41"/>
      <c r="K7" s="36">
        <v>16676.378802162832</v>
      </c>
      <c r="L7" s="41">
        <f t="shared" si="2"/>
        <v>125648.17608489587</v>
      </c>
      <c r="M7" s="25"/>
      <c r="N7" s="25"/>
      <c r="O7" s="25"/>
      <c r="P7" s="25">
        <f>K7-K5</f>
        <v>602.60937396310692</v>
      </c>
      <c r="Q7" s="25">
        <f>P7*7.5345</f>
        <v>4540.3603281250289</v>
      </c>
    </row>
    <row r="8" spans="1:17" ht="12.75" customHeight="1">
      <c r="A8" s="9" t="s">
        <v>27</v>
      </c>
      <c r="B8" s="10" t="s">
        <v>52</v>
      </c>
      <c r="C8" s="10" t="s">
        <v>3</v>
      </c>
      <c r="D8" s="10" t="s">
        <v>23</v>
      </c>
      <c r="E8" s="10" t="s">
        <v>11</v>
      </c>
      <c r="F8" s="10" t="s">
        <v>61</v>
      </c>
      <c r="G8" s="123">
        <v>122</v>
      </c>
      <c r="H8" s="24">
        <f t="shared" si="0"/>
        <v>17458.082764146038</v>
      </c>
      <c r="I8" s="24">
        <f t="shared" si="1"/>
        <v>131537.92458645834</v>
      </c>
      <c r="J8" s="39"/>
      <c r="K8" s="37">
        <v>17458.082764146038</v>
      </c>
      <c r="L8" s="40">
        <f t="shared" si="2"/>
        <v>131537.92458645834</v>
      </c>
      <c r="M8" s="25"/>
      <c r="N8" s="25"/>
      <c r="O8" s="25"/>
    </row>
    <row r="9" spans="1:17" ht="12.75" customHeight="1">
      <c r="A9" s="13"/>
      <c r="B9" s="14" t="s">
        <v>54</v>
      </c>
      <c r="C9" s="14"/>
      <c r="D9" s="14"/>
      <c r="E9" s="14"/>
      <c r="F9" s="14" t="s">
        <v>9</v>
      </c>
      <c r="G9" s="127"/>
      <c r="H9" s="22">
        <f t="shared" si="0"/>
        <v>17759.095768907468</v>
      </c>
      <c r="I9" s="22">
        <f t="shared" si="1"/>
        <v>133805.90707083332</v>
      </c>
      <c r="J9" s="40"/>
      <c r="K9" s="38">
        <v>17759.095768907468</v>
      </c>
      <c r="L9" s="40">
        <f t="shared" si="2"/>
        <v>133805.90707083332</v>
      </c>
      <c r="M9" s="25"/>
      <c r="N9" s="25">
        <f>K9-K8</f>
        <v>301.01300476142933</v>
      </c>
      <c r="O9" s="25">
        <f>N9*7.5345</f>
        <v>2267.9824843749893</v>
      </c>
    </row>
    <row r="10" spans="1:17" ht="12.75" customHeight="1">
      <c r="A10" s="11"/>
      <c r="B10" s="12"/>
      <c r="C10" s="12"/>
      <c r="D10" s="28"/>
      <c r="E10" s="12"/>
      <c r="F10" s="12" t="s">
        <v>22</v>
      </c>
      <c r="G10" s="124"/>
      <c r="H10" s="23">
        <f t="shared" si="0"/>
        <v>18061.189848640697</v>
      </c>
      <c r="I10" s="23">
        <f t="shared" si="1"/>
        <v>136082.03491458335</v>
      </c>
      <c r="J10" s="41"/>
      <c r="K10" s="36">
        <v>18061.189848640697</v>
      </c>
      <c r="L10" s="41">
        <f t="shared" si="2"/>
        <v>136082.03491458335</v>
      </c>
      <c r="M10" s="25"/>
      <c r="N10" s="25"/>
      <c r="O10" s="25"/>
      <c r="P10" s="25">
        <f>K10-K8</f>
        <v>603.10708449465892</v>
      </c>
      <c r="Q10" s="25">
        <f>P10*7.5345</f>
        <v>4544.110328125008</v>
      </c>
    </row>
    <row r="11" spans="1:17" ht="12.75" customHeight="1">
      <c r="A11" s="9" t="s">
        <v>27</v>
      </c>
      <c r="B11" s="10" t="s">
        <v>52</v>
      </c>
      <c r="C11" s="10" t="s">
        <v>0</v>
      </c>
      <c r="D11" s="10" t="s">
        <v>21</v>
      </c>
      <c r="E11" s="10" t="s">
        <v>11</v>
      </c>
      <c r="F11" s="10" t="s">
        <v>64</v>
      </c>
      <c r="G11" s="123">
        <v>112</v>
      </c>
      <c r="H11" s="24">
        <f t="shared" si="0"/>
        <v>17109.034512561662</v>
      </c>
      <c r="I11" s="24">
        <f t="shared" si="1"/>
        <v>128908.02053489586</v>
      </c>
      <c r="J11" s="39"/>
      <c r="K11" s="37">
        <v>17109.034512561662</v>
      </c>
      <c r="L11" s="40">
        <f t="shared" si="2"/>
        <v>128908.02053489586</v>
      </c>
      <c r="M11" s="25"/>
    </row>
    <row r="12" spans="1:17" ht="12.75" customHeight="1">
      <c r="A12" s="13"/>
      <c r="B12" s="14" t="s">
        <v>54</v>
      </c>
      <c r="C12" s="14"/>
      <c r="D12" s="14"/>
      <c r="E12" s="14"/>
      <c r="F12" s="14" t="s">
        <v>9</v>
      </c>
      <c r="G12" s="127"/>
      <c r="H12" s="22">
        <f t="shared" si="0"/>
        <v>17409.715710302055</v>
      </c>
      <c r="I12" s="22">
        <f t="shared" si="1"/>
        <v>131173.50301927084</v>
      </c>
      <c r="J12" s="40"/>
      <c r="K12" s="38">
        <v>17409.715710302055</v>
      </c>
      <c r="L12" s="40">
        <f t="shared" si="2"/>
        <v>131173.50301927084</v>
      </c>
      <c r="M12" s="25"/>
      <c r="N12" s="25">
        <f>K12-K11</f>
        <v>300.68119774039224</v>
      </c>
      <c r="O12" s="25">
        <f>N12*7.5345</f>
        <v>2265.4824843749852</v>
      </c>
    </row>
    <row r="13" spans="1:17" ht="12.75" customHeight="1">
      <c r="A13" s="11"/>
      <c r="B13" s="12"/>
      <c r="C13" s="12"/>
      <c r="D13" s="28"/>
      <c r="E13" s="12"/>
      <c r="F13" s="12" t="s">
        <v>22</v>
      </c>
      <c r="G13" s="124"/>
      <c r="H13" s="23">
        <f t="shared" si="0"/>
        <v>17711.809790035284</v>
      </c>
      <c r="I13" s="23">
        <f t="shared" si="1"/>
        <v>133449.63086302087</v>
      </c>
      <c r="J13" s="41"/>
      <c r="K13" s="36">
        <v>17711.809790035284</v>
      </c>
      <c r="L13" s="41">
        <f t="shared" si="2"/>
        <v>133449.63086302087</v>
      </c>
      <c r="M13" s="25"/>
      <c r="N13" s="25"/>
      <c r="O13" s="25"/>
      <c r="P13" s="25">
        <f>K13-K11</f>
        <v>602.77527747362183</v>
      </c>
      <c r="Q13" s="25">
        <f>P13*7.5345</f>
        <v>4541.6103281250043</v>
      </c>
    </row>
    <row r="14" spans="1:17" ht="12.75" customHeight="1">
      <c r="A14" s="9" t="s">
        <v>27</v>
      </c>
      <c r="B14" s="10" t="s">
        <v>52</v>
      </c>
      <c r="C14" s="10" t="s">
        <v>3</v>
      </c>
      <c r="D14" s="10" t="s">
        <v>21</v>
      </c>
      <c r="E14" s="10" t="s">
        <v>11</v>
      </c>
      <c r="F14" s="10" t="s">
        <v>65</v>
      </c>
      <c r="G14" s="123">
        <v>122</v>
      </c>
      <c r="H14" s="24">
        <f t="shared" si="0"/>
        <v>18490.907391277899</v>
      </c>
      <c r="I14" s="24">
        <f t="shared" si="1"/>
        <v>139319.74173958335</v>
      </c>
      <c r="J14" s="39"/>
      <c r="K14" s="37">
        <v>18490.907391277899</v>
      </c>
      <c r="L14" s="40">
        <f t="shared" si="2"/>
        <v>139319.74173958335</v>
      </c>
      <c r="M14" s="25"/>
      <c r="N14" s="25"/>
      <c r="O14" s="25"/>
    </row>
    <row r="15" spans="1:17" ht="12.75" customHeight="1">
      <c r="A15" s="13"/>
      <c r="B15" s="14" t="s">
        <v>54</v>
      </c>
      <c r="C15" s="14"/>
      <c r="D15" s="14"/>
      <c r="E15" s="14"/>
      <c r="F15" s="14" t="s">
        <v>9</v>
      </c>
      <c r="G15" s="127"/>
      <c r="H15" s="22">
        <f t="shared" si="0"/>
        <v>18791.920396039328</v>
      </c>
      <c r="I15" s="22">
        <f t="shared" si="1"/>
        <v>141587.72422395833</v>
      </c>
      <c r="J15" s="40"/>
      <c r="K15" s="38">
        <v>18791.920396039328</v>
      </c>
      <c r="L15" s="40">
        <f t="shared" si="2"/>
        <v>141587.72422395833</v>
      </c>
      <c r="M15" s="25"/>
      <c r="N15" s="25">
        <f>K15-K14</f>
        <v>301.01300476142933</v>
      </c>
      <c r="O15" s="25">
        <f>N15*7.5345</f>
        <v>2267.9824843749893</v>
      </c>
    </row>
    <row r="16" spans="1:17" ht="12.75" customHeight="1" thickBot="1">
      <c r="A16" s="13"/>
      <c r="B16" s="14"/>
      <c r="C16" s="14"/>
      <c r="D16" s="80"/>
      <c r="E16" s="14"/>
      <c r="F16" s="14" t="s">
        <v>22</v>
      </c>
      <c r="G16" s="127"/>
      <c r="H16" s="22">
        <f t="shared" si="0"/>
        <v>19094.014475772557</v>
      </c>
      <c r="I16" s="22">
        <f t="shared" si="1"/>
        <v>143863.85206770833</v>
      </c>
      <c r="J16" s="40"/>
      <c r="K16" s="38">
        <v>19094.014475772557</v>
      </c>
      <c r="L16" s="85">
        <f t="shared" si="2"/>
        <v>143863.85206770833</v>
      </c>
      <c r="M16" s="25"/>
      <c r="N16" s="25"/>
      <c r="O16" s="25"/>
      <c r="P16" s="25">
        <f>K16-K14</f>
        <v>603.10708449465892</v>
      </c>
      <c r="Q16" s="25">
        <f>P16*7.5345</f>
        <v>4544.110328125008</v>
      </c>
    </row>
    <row r="17" spans="1:17" ht="12.75" customHeight="1" thickTop="1">
      <c r="A17" s="75" t="s">
        <v>27</v>
      </c>
      <c r="B17" s="76" t="s">
        <v>52</v>
      </c>
      <c r="C17" s="76" t="s">
        <v>0</v>
      </c>
      <c r="D17" s="76" t="s">
        <v>23</v>
      </c>
      <c r="E17" s="76" t="s">
        <v>4</v>
      </c>
      <c r="F17" s="76" t="s">
        <v>62</v>
      </c>
      <c r="G17" s="129">
        <v>121</v>
      </c>
      <c r="H17" s="77">
        <f t="shared" si="0"/>
        <v>17596.575904118832</v>
      </c>
      <c r="I17" s="77">
        <f t="shared" si="1"/>
        <v>132581.40114958334</v>
      </c>
      <c r="J17" s="79"/>
      <c r="K17" s="78">
        <v>17596.575904118832</v>
      </c>
      <c r="L17" s="40">
        <f t="shared" si="2"/>
        <v>132581.40114958334</v>
      </c>
    </row>
    <row r="18" spans="1:17" ht="12.75" customHeight="1">
      <c r="A18" s="13"/>
      <c r="B18" s="14" t="s">
        <v>54</v>
      </c>
      <c r="C18" s="14"/>
      <c r="D18" s="14"/>
      <c r="E18" s="14"/>
      <c r="F18" s="14" t="s">
        <v>9</v>
      </c>
      <c r="G18" s="127"/>
      <c r="H18" s="22">
        <f t="shared" si="0"/>
        <v>17897.588908880261</v>
      </c>
      <c r="I18" s="22">
        <f t="shared" si="1"/>
        <v>134849.38363395835</v>
      </c>
      <c r="J18" s="40"/>
      <c r="K18" s="38">
        <v>17897.588908880261</v>
      </c>
      <c r="L18" s="40">
        <f t="shared" si="2"/>
        <v>134849.38363395835</v>
      </c>
      <c r="M18" s="25"/>
      <c r="N18" s="25">
        <f>K18-K17</f>
        <v>301.01300476142933</v>
      </c>
      <c r="O18" s="25">
        <f>N18*7.5345</f>
        <v>2267.9824843749893</v>
      </c>
    </row>
    <row r="19" spans="1:17" ht="12.75" customHeight="1">
      <c r="A19" s="11"/>
      <c r="B19" s="12"/>
      <c r="C19" s="12"/>
      <c r="D19" s="28"/>
      <c r="E19" s="12"/>
      <c r="F19" s="12" t="s">
        <v>22</v>
      </c>
      <c r="G19" s="124"/>
      <c r="H19" s="23">
        <f t="shared" si="0"/>
        <v>18199.682988613491</v>
      </c>
      <c r="I19" s="23">
        <f t="shared" si="1"/>
        <v>137125.51147770835</v>
      </c>
      <c r="J19" s="41"/>
      <c r="K19" s="36">
        <v>18199.682988613491</v>
      </c>
      <c r="L19" s="40">
        <f t="shared" si="2"/>
        <v>137125.51147770835</v>
      </c>
      <c r="M19" s="25"/>
      <c r="N19" s="25"/>
      <c r="O19" s="25"/>
      <c r="P19" s="25">
        <f>K19-K17</f>
        <v>603.10708449465892</v>
      </c>
      <c r="Q19" s="25">
        <f>P19*7.5345</f>
        <v>4544.110328125008</v>
      </c>
    </row>
    <row r="20" spans="1:17" ht="12.75" customHeight="1">
      <c r="A20" s="9" t="s">
        <v>27</v>
      </c>
      <c r="B20" s="10" t="s">
        <v>52</v>
      </c>
      <c r="C20" s="10" t="s">
        <v>0</v>
      </c>
      <c r="D20" s="10" t="s">
        <v>21</v>
      </c>
      <c r="E20" s="10" t="s">
        <v>4</v>
      </c>
      <c r="F20" s="10" t="s">
        <v>63</v>
      </c>
      <c r="G20" s="123">
        <v>121</v>
      </c>
      <c r="H20" s="24">
        <f t="shared" si="0"/>
        <v>18653.515444317251</v>
      </c>
      <c r="I20" s="24">
        <f t="shared" si="1"/>
        <v>140544.91211520834</v>
      </c>
      <c r="J20" s="39"/>
      <c r="K20" s="37">
        <v>18653.515444317251</v>
      </c>
      <c r="L20" s="39">
        <f t="shared" si="2"/>
        <v>140544.91211520834</v>
      </c>
    </row>
    <row r="21" spans="1:17" ht="12.75" customHeight="1">
      <c r="A21" s="13"/>
      <c r="B21" s="14" t="s">
        <v>54</v>
      </c>
      <c r="C21" s="14"/>
      <c r="D21" s="14"/>
      <c r="E21" s="14"/>
      <c r="F21" s="14" t="s">
        <v>9</v>
      </c>
      <c r="G21" s="127"/>
      <c r="H21" s="22">
        <f t="shared" si="0"/>
        <v>18954.528449078683</v>
      </c>
      <c r="I21" s="22">
        <f t="shared" si="1"/>
        <v>142812.89459958335</v>
      </c>
      <c r="J21" s="40"/>
      <c r="K21" s="38">
        <v>18954.528449078683</v>
      </c>
      <c r="L21" s="40">
        <f t="shared" si="2"/>
        <v>142812.89459958335</v>
      </c>
      <c r="M21" s="25"/>
      <c r="N21" s="25">
        <f>K21-K20</f>
        <v>301.01300476143297</v>
      </c>
      <c r="O21" s="25">
        <f>N21*7.5345</f>
        <v>2267.9824843750166</v>
      </c>
    </row>
    <row r="22" spans="1:17" ht="12.75" customHeight="1" thickBot="1">
      <c r="A22" s="17"/>
      <c r="B22" s="18"/>
      <c r="C22" s="18"/>
      <c r="D22" s="30"/>
      <c r="E22" s="18"/>
      <c r="F22" s="18" t="s">
        <v>22</v>
      </c>
      <c r="G22" s="126"/>
      <c r="H22" s="63">
        <f t="shared" si="0"/>
        <v>19255.793011259317</v>
      </c>
      <c r="I22" s="63">
        <f t="shared" si="1"/>
        <v>145082.77244333332</v>
      </c>
      <c r="J22" s="45"/>
      <c r="K22" s="44">
        <v>19255.793011259317</v>
      </c>
      <c r="L22" s="45">
        <f t="shared" si="2"/>
        <v>145082.77244333332</v>
      </c>
      <c r="M22" s="25"/>
      <c r="N22" s="25"/>
      <c r="O22" s="25"/>
      <c r="P22" s="25">
        <f>K22-K20</f>
        <v>602.27756694206619</v>
      </c>
      <c r="Q22" s="25">
        <f>P22*7.5345</f>
        <v>4537.860328124998</v>
      </c>
    </row>
    <row r="23" spans="1:17" ht="12.75" customHeight="1">
      <c r="A23" s="14"/>
      <c r="B23" s="14"/>
      <c r="C23" s="14"/>
      <c r="D23" s="14"/>
      <c r="E23" s="14"/>
      <c r="F23" s="14"/>
      <c r="G23" s="15"/>
      <c r="H23" s="16"/>
      <c r="I23" s="16"/>
      <c r="J23" s="29"/>
      <c r="K23" s="29"/>
      <c r="L23" s="29"/>
      <c r="M23" s="25"/>
    </row>
    <row r="24" spans="1:17" ht="12.75" customHeight="1" thickBot="1">
      <c r="A24" s="14"/>
      <c r="B24" s="14"/>
      <c r="C24" s="14"/>
      <c r="D24" s="14"/>
      <c r="E24" s="14"/>
      <c r="F24" s="14"/>
      <c r="G24" s="15"/>
      <c r="H24" s="16"/>
      <c r="I24" s="16"/>
      <c r="J24" s="29"/>
      <c r="K24" s="29"/>
      <c r="L24" s="29"/>
      <c r="M24" s="25"/>
    </row>
    <row r="25" spans="1:17" ht="12.75" customHeight="1">
      <c r="A25" s="19" t="s">
        <v>28</v>
      </c>
      <c r="B25" s="20" t="s">
        <v>52</v>
      </c>
      <c r="C25" s="20" t="s">
        <v>0</v>
      </c>
      <c r="D25" s="20" t="s">
        <v>20</v>
      </c>
      <c r="E25" s="20" t="s">
        <v>11</v>
      </c>
      <c r="F25" s="20" t="s">
        <v>67</v>
      </c>
      <c r="G25" s="128">
        <v>106</v>
      </c>
      <c r="H25" s="62">
        <f>K25-J25</f>
        <v>15163.111391640125</v>
      </c>
      <c r="I25" s="62">
        <f t="shared" si="1"/>
        <v>114246.46278031252</v>
      </c>
      <c r="J25" s="42"/>
      <c r="K25" s="35">
        <v>15163.111391640125</v>
      </c>
      <c r="L25" s="42">
        <f>K25*7.5345</f>
        <v>114246.46278031252</v>
      </c>
      <c r="M25" s="25"/>
    </row>
    <row r="26" spans="1:17" ht="12.75" customHeight="1">
      <c r="A26" s="13"/>
      <c r="B26" s="14" t="s">
        <v>54</v>
      </c>
      <c r="C26" s="14"/>
      <c r="D26" s="14"/>
      <c r="E26" s="14"/>
      <c r="F26" s="14" t="s">
        <v>9</v>
      </c>
      <c r="G26" s="127"/>
      <c r="H26" s="22">
        <f t="shared" ref="H26:H48" si="3">K26-J26</f>
        <v>15463.680185604551</v>
      </c>
      <c r="I26" s="22">
        <f t="shared" si="1"/>
        <v>116511.09835843749</v>
      </c>
      <c r="J26" s="40"/>
      <c r="K26" s="38">
        <v>15463.680185604551</v>
      </c>
      <c r="L26" s="40">
        <f t="shared" ref="L26:L48" si="4">K26*7.5345</f>
        <v>116511.09835843749</v>
      </c>
      <c r="M26" s="25"/>
      <c r="N26" s="25">
        <f>K26-K25</f>
        <v>300.56879396442673</v>
      </c>
      <c r="O26" s="25">
        <f>N26*7.5345</f>
        <v>2264.6355781249736</v>
      </c>
    </row>
    <row r="27" spans="1:17" ht="12.75" customHeight="1">
      <c r="A27" s="11"/>
      <c r="B27" s="12"/>
      <c r="C27" s="12"/>
      <c r="D27" s="12"/>
      <c r="E27" s="12"/>
      <c r="F27" s="12" t="s">
        <v>22</v>
      </c>
      <c r="G27" s="124"/>
      <c r="H27" s="48">
        <f t="shared" si="3"/>
        <v>15865.391216943724</v>
      </c>
      <c r="I27" s="48">
        <f t="shared" si="1"/>
        <v>119537.79012406249</v>
      </c>
      <c r="J27" s="47"/>
      <c r="K27" s="46">
        <v>15865.391216943724</v>
      </c>
      <c r="L27" s="47">
        <f t="shared" si="4"/>
        <v>119537.79012406249</v>
      </c>
      <c r="M27" s="25"/>
      <c r="P27" s="25">
        <f>K27-K25</f>
        <v>702.27982530359986</v>
      </c>
      <c r="Q27" s="25">
        <f>P27*7.5345</f>
        <v>5291.3273437499738</v>
      </c>
    </row>
    <row r="28" spans="1:17" ht="12.75" customHeight="1">
      <c r="A28" s="9" t="s">
        <v>28</v>
      </c>
      <c r="B28" s="10" t="s">
        <v>52</v>
      </c>
      <c r="C28" s="10" t="s">
        <v>0</v>
      </c>
      <c r="D28" s="10" t="s">
        <v>23</v>
      </c>
      <c r="E28" s="10" t="s">
        <v>11</v>
      </c>
      <c r="F28" s="10" t="s">
        <v>68</v>
      </c>
      <c r="G28" s="123">
        <v>106</v>
      </c>
      <c r="H28" s="24">
        <f t="shared" si="3"/>
        <v>16353.226229704473</v>
      </c>
      <c r="I28" s="24">
        <f t="shared" si="1"/>
        <v>123213.38302770836</v>
      </c>
      <c r="J28" s="39"/>
      <c r="K28" s="37">
        <v>16353.226229704473</v>
      </c>
      <c r="L28" s="40">
        <f t="shared" si="4"/>
        <v>123213.38302770836</v>
      </c>
      <c r="M28" s="25"/>
    </row>
    <row r="29" spans="1:17" ht="12.75" customHeight="1">
      <c r="A29" s="13"/>
      <c r="B29" s="14" t="s">
        <v>54</v>
      </c>
      <c r="C29" s="14"/>
      <c r="D29" s="14"/>
      <c r="E29" s="14"/>
      <c r="F29" s="14" t="s">
        <v>9</v>
      </c>
      <c r="G29" s="127"/>
      <c r="H29" s="22">
        <f t="shared" si="3"/>
        <v>16653.795023668903</v>
      </c>
      <c r="I29" s="22">
        <f t="shared" si="1"/>
        <v>125478.01860583336</v>
      </c>
      <c r="J29" s="40"/>
      <c r="K29" s="38">
        <v>16653.795023668903</v>
      </c>
      <c r="L29" s="40">
        <f t="shared" si="4"/>
        <v>125478.01860583336</v>
      </c>
      <c r="M29" s="25"/>
      <c r="N29" s="25">
        <f>K29-K28</f>
        <v>300.56879396443037</v>
      </c>
      <c r="O29" s="25">
        <f>N29*7.5345</f>
        <v>2264.6355781250008</v>
      </c>
    </row>
    <row r="30" spans="1:17" ht="12.75" customHeight="1">
      <c r="A30" s="11"/>
      <c r="B30" s="12"/>
      <c r="C30" s="12"/>
      <c r="D30" s="28"/>
      <c r="E30" s="12"/>
      <c r="F30" s="12" t="s">
        <v>22</v>
      </c>
      <c r="G30" s="124"/>
      <c r="H30" s="23">
        <f t="shared" si="3"/>
        <v>17055.506055008074</v>
      </c>
      <c r="I30" s="23">
        <f t="shared" si="1"/>
        <v>128504.71037145835</v>
      </c>
      <c r="J30" s="41"/>
      <c r="K30" s="36">
        <v>17055.506055008074</v>
      </c>
      <c r="L30" s="41">
        <f t="shared" si="4"/>
        <v>128504.71037145835</v>
      </c>
      <c r="M30" s="25"/>
      <c r="P30" s="25">
        <f>K30-K28</f>
        <v>702.27982530360168</v>
      </c>
      <c r="Q30" s="25">
        <f>P30*7.5345</f>
        <v>5291.3273437499874</v>
      </c>
    </row>
    <row r="31" spans="1:17" ht="12.75" customHeight="1">
      <c r="A31" s="9" t="s">
        <v>28</v>
      </c>
      <c r="B31" s="10" t="s">
        <v>52</v>
      </c>
      <c r="C31" s="10" t="s">
        <v>3</v>
      </c>
      <c r="D31" s="10" t="s">
        <v>23</v>
      </c>
      <c r="E31" s="10" t="s">
        <v>11</v>
      </c>
      <c r="F31" s="10" t="s">
        <v>69</v>
      </c>
      <c r="G31" s="123">
        <v>115</v>
      </c>
      <c r="H31" s="24">
        <f t="shared" si="3"/>
        <v>17837.951205247529</v>
      </c>
      <c r="I31" s="24">
        <f t="shared" si="1"/>
        <v>134400.04335593752</v>
      </c>
      <c r="J31" s="39"/>
      <c r="K31" s="37">
        <v>17837.951205247529</v>
      </c>
      <c r="L31" s="40">
        <f t="shared" si="4"/>
        <v>134400.04335593752</v>
      </c>
      <c r="M31" s="25"/>
    </row>
    <row r="32" spans="1:17" ht="12.75" customHeight="1">
      <c r="A32" s="13"/>
      <c r="B32" s="14" t="s">
        <v>54</v>
      </c>
      <c r="C32" s="14"/>
      <c r="D32" s="14"/>
      <c r="E32" s="14"/>
      <c r="F32" s="14" t="s">
        <v>9</v>
      </c>
      <c r="G32" s="127"/>
      <c r="H32" s="22">
        <f t="shared" si="3"/>
        <v>18137.690481659367</v>
      </c>
      <c r="I32" s="22">
        <f t="shared" si="1"/>
        <v>136658.42893406251</v>
      </c>
      <c r="J32" s="40"/>
      <c r="K32" s="38">
        <v>18137.690481659367</v>
      </c>
      <c r="L32" s="40">
        <f t="shared" si="4"/>
        <v>136658.42893406251</v>
      </c>
      <c r="M32" s="25"/>
      <c r="N32" s="25">
        <f>K32-K31</f>
        <v>299.73927641183764</v>
      </c>
      <c r="O32" s="25">
        <f>N32*7.5345</f>
        <v>2258.3855781249908</v>
      </c>
    </row>
    <row r="33" spans="1:17" ht="12.75" customHeight="1">
      <c r="A33" s="11"/>
      <c r="B33" s="12"/>
      <c r="C33" s="12"/>
      <c r="D33" s="28"/>
      <c r="E33" s="12"/>
      <c r="F33" s="12" t="s">
        <v>22</v>
      </c>
      <c r="G33" s="124"/>
      <c r="H33" s="23">
        <f t="shared" si="3"/>
        <v>18539.401512998542</v>
      </c>
      <c r="I33" s="23">
        <f t="shared" si="1"/>
        <v>139685.12069968751</v>
      </c>
      <c r="J33" s="41"/>
      <c r="K33" s="36">
        <v>18539.401512998542</v>
      </c>
      <c r="L33" s="41">
        <f t="shared" si="4"/>
        <v>139685.12069968751</v>
      </c>
      <c r="M33" s="25"/>
      <c r="P33" s="25">
        <f>K33-K31</f>
        <v>701.45030775101259</v>
      </c>
      <c r="Q33" s="25">
        <f>P33*7.5345</f>
        <v>5285.0773437500047</v>
      </c>
    </row>
    <row r="34" spans="1:17" ht="12.75" customHeight="1">
      <c r="A34" s="9" t="s">
        <v>28</v>
      </c>
      <c r="B34" s="10" t="s">
        <v>52</v>
      </c>
      <c r="C34" s="10" t="s">
        <v>0</v>
      </c>
      <c r="D34" s="10" t="s">
        <v>21</v>
      </c>
      <c r="E34" s="10" t="s">
        <v>11</v>
      </c>
      <c r="F34" s="10" t="s">
        <v>70</v>
      </c>
      <c r="G34" s="123">
        <v>106</v>
      </c>
      <c r="H34" s="24">
        <f t="shared" si="3"/>
        <v>17950.275751072844</v>
      </c>
      <c r="I34" s="24">
        <f t="shared" si="1"/>
        <v>135246.35264645834</v>
      </c>
      <c r="J34" s="39"/>
      <c r="K34" s="37">
        <v>17950.275751072844</v>
      </c>
      <c r="L34" s="40">
        <f t="shared" si="4"/>
        <v>135246.35264645834</v>
      </c>
      <c r="M34" s="38"/>
    </row>
    <row r="35" spans="1:17" ht="12.75" customHeight="1">
      <c r="A35" s="13"/>
      <c r="B35" s="14" t="s">
        <v>54</v>
      </c>
      <c r="C35" s="14"/>
      <c r="D35" s="14"/>
      <c r="E35" s="14"/>
      <c r="F35" s="14" t="s">
        <v>9</v>
      </c>
      <c r="G35" s="127"/>
      <c r="H35" s="22">
        <f t="shared" si="3"/>
        <v>18250.015027484682</v>
      </c>
      <c r="I35" s="22">
        <f t="shared" si="1"/>
        <v>137504.73822458336</v>
      </c>
      <c r="J35" s="40"/>
      <c r="K35" s="38">
        <v>18250.015027484682</v>
      </c>
      <c r="L35" s="40">
        <f t="shared" si="4"/>
        <v>137504.73822458336</v>
      </c>
      <c r="M35" s="25"/>
      <c r="N35" s="25">
        <f>K35-K34</f>
        <v>299.73927641183764</v>
      </c>
      <c r="O35" s="25">
        <f>N35*7.5345</f>
        <v>2258.3855781249908</v>
      </c>
    </row>
    <row r="36" spans="1:17" ht="12.75" customHeight="1">
      <c r="A36" s="11"/>
      <c r="B36" s="12"/>
      <c r="C36" s="12"/>
      <c r="D36" s="28"/>
      <c r="E36" s="12"/>
      <c r="F36" s="12" t="s">
        <v>22</v>
      </c>
      <c r="G36" s="124"/>
      <c r="H36" s="23">
        <f t="shared" si="3"/>
        <v>18651.726058823857</v>
      </c>
      <c r="I36" s="23">
        <f t="shared" si="1"/>
        <v>140531.42999020836</v>
      </c>
      <c r="J36" s="41"/>
      <c r="K36" s="36">
        <v>18651.726058823857</v>
      </c>
      <c r="L36" s="41">
        <f t="shared" si="4"/>
        <v>140531.42999020836</v>
      </c>
      <c r="M36" s="25"/>
      <c r="N36" s="22"/>
      <c r="O36" s="22"/>
      <c r="P36" s="25">
        <f>K36-K34</f>
        <v>701.45030775101259</v>
      </c>
      <c r="Q36" s="25">
        <f>P36*7.5345</f>
        <v>5285.0773437500047</v>
      </c>
    </row>
    <row r="37" spans="1:17" ht="12.75" customHeight="1">
      <c r="A37" s="9" t="s">
        <v>28</v>
      </c>
      <c r="B37" s="10" t="s">
        <v>52</v>
      </c>
      <c r="C37" s="10" t="s">
        <v>3</v>
      </c>
      <c r="D37" s="10" t="s">
        <v>21</v>
      </c>
      <c r="E37" s="10" t="s">
        <v>11</v>
      </c>
      <c r="F37" s="10" t="s">
        <v>71</v>
      </c>
      <c r="G37" s="123">
        <v>115</v>
      </c>
      <c r="H37" s="24">
        <f t="shared" si="3"/>
        <v>19430.686613411639</v>
      </c>
      <c r="I37" s="24">
        <f t="shared" si="1"/>
        <v>146400.50828874999</v>
      </c>
      <c r="J37" s="39"/>
      <c r="K37" s="37">
        <v>19430.686613411639</v>
      </c>
      <c r="L37" s="40">
        <f t="shared" si="4"/>
        <v>146400.50828874999</v>
      </c>
      <c r="M37" s="27"/>
      <c r="N37" s="22"/>
      <c r="O37" s="22"/>
      <c r="P37" s="38"/>
      <c r="Q37" s="38"/>
    </row>
    <row r="38" spans="1:17" ht="12.75" customHeight="1">
      <c r="A38" s="13"/>
      <c r="B38" s="14" t="s">
        <v>54</v>
      </c>
      <c r="C38" s="14"/>
      <c r="D38" s="14"/>
      <c r="E38" s="14"/>
      <c r="F38" s="14" t="s">
        <v>9</v>
      </c>
      <c r="G38" s="127"/>
      <c r="H38" s="22">
        <f t="shared" si="3"/>
        <v>19731.255407376073</v>
      </c>
      <c r="I38" s="22">
        <f t="shared" si="1"/>
        <v>148665.14386687503</v>
      </c>
      <c r="J38" s="40"/>
      <c r="K38" s="38">
        <v>19731.255407376073</v>
      </c>
      <c r="L38" s="40">
        <f t="shared" si="4"/>
        <v>148665.14386687503</v>
      </c>
      <c r="M38" s="25"/>
      <c r="N38" s="25">
        <f>K38-K37</f>
        <v>300.56879396443401</v>
      </c>
      <c r="O38" s="25">
        <f>N38*7.5345</f>
        <v>2264.6355781250281</v>
      </c>
      <c r="P38" s="38"/>
      <c r="Q38" s="38"/>
    </row>
    <row r="39" spans="1:17" ht="12.75" customHeight="1" thickBot="1">
      <c r="A39" s="13"/>
      <c r="B39" s="14"/>
      <c r="C39" s="14"/>
      <c r="D39" s="80"/>
      <c r="E39" s="14"/>
      <c r="F39" s="14" t="s">
        <v>22</v>
      </c>
      <c r="G39" s="127"/>
      <c r="H39" s="22">
        <f t="shared" si="3"/>
        <v>20132.966438715244</v>
      </c>
      <c r="I39" s="22">
        <f t="shared" si="1"/>
        <v>151691.83563250001</v>
      </c>
      <c r="J39" s="40"/>
      <c r="K39" s="38">
        <v>20132.966438715244</v>
      </c>
      <c r="L39" s="85">
        <f t="shared" si="4"/>
        <v>151691.83563250001</v>
      </c>
      <c r="M39" s="25"/>
      <c r="N39" s="25"/>
      <c r="O39" s="25"/>
      <c r="P39" s="25">
        <f>K39-K37</f>
        <v>702.27982530360532</v>
      </c>
      <c r="Q39" s="25">
        <f>P39*7.5345</f>
        <v>5291.3273437500147</v>
      </c>
    </row>
    <row r="40" spans="1:17" ht="12.75" customHeight="1" thickTop="1">
      <c r="A40" s="75" t="s">
        <v>28</v>
      </c>
      <c r="B40" s="76" t="s">
        <v>52</v>
      </c>
      <c r="C40" s="76" t="s">
        <v>0</v>
      </c>
      <c r="D40" s="76" t="s">
        <v>23</v>
      </c>
      <c r="E40" s="76" t="s">
        <v>4</v>
      </c>
      <c r="F40" s="76" t="s">
        <v>72</v>
      </c>
      <c r="G40" s="129">
        <v>121</v>
      </c>
      <c r="H40" s="77">
        <f t="shared" si="3"/>
        <v>17831.652724011215</v>
      </c>
      <c r="I40" s="77">
        <f t="shared" si="1"/>
        <v>134352.5874490625</v>
      </c>
      <c r="J40" s="79"/>
      <c r="K40" s="78">
        <v>17831.652724011215</v>
      </c>
      <c r="L40" s="40">
        <f t="shared" si="4"/>
        <v>134352.5874490625</v>
      </c>
      <c r="M40" s="25"/>
      <c r="N40" s="27"/>
      <c r="O40" s="27"/>
    </row>
    <row r="41" spans="1:17" ht="12.75" customHeight="1">
      <c r="A41" s="13"/>
      <c r="B41" s="14" t="s">
        <v>54</v>
      </c>
      <c r="C41" s="14"/>
      <c r="D41" s="14"/>
      <c r="E41" s="14"/>
      <c r="F41" s="14" t="s">
        <v>9</v>
      </c>
      <c r="G41" s="127"/>
      <c r="H41" s="22">
        <f t="shared" si="3"/>
        <v>18132.221517975646</v>
      </c>
      <c r="I41" s="22">
        <f t="shared" si="1"/>
        <v>136617.22302718752</v>
      </c>
      <c r="J41" s="40"/>
      <c r="K41" s="38">
        <v>18132.221517975646</v>
      </c>
      <c r="L41" s="40">
        <f t="shared" si="4"/>
        <v>136617.22302718752</v>
      </c>
      <c r="M41" s="25"/>
      <c r="N41" s="25">
        <f>K41-K40</f>
        <v>300.56879396443037</v>
      </c>
      <c r="O41" s="25">
        <f>N41*7.5345</f>
        <v>2264.6355781250008</v>
      </c>
    </row>
    <row r="42" spans="1:17" ht="12.75" customHeight="1">
      <c r="A42" s="11"/>
      <c r="B42" s="12"/>
      <c r="C42" s="12"/>
      <c r="D42" s="28"/>
      <c r="E42" s="12"/>
      <c r="F42" s="12" t="s">
        <v>22</v>
      </c>
      <c r="G42" s="124"/>
      <c r="H42" s="23">
        <f t="shared" si="3"/>
        <v>18533.932549314821</v>
      </c>
      <c r="I42" s="23">
        <f t="shared" si="1"/>
        <v>139643.91479281252</v>
      </c>
      <c r="J42" s="41"/>
      <c r="K42" s="36">
        <v>18533.932549314821</v>
      </c>
      <c r="L42" s="40">
        <f t="shared" si="4"/>
        <v>139643.91479281252</v>
      </c>
      <c r="M42" s="25"/>
      <c r="P42" s="25">
        <f>K42-K40</f>
        <v>702.27982530360532</v>
      </c>
      <c r="Q42" s="25">
        <f>P42*7.5345</f>
        <v>5291.3273437500147</v>
      </c>
    </row>
    <row r="43" spans="1:17" ht="12.75" customHeight="1">
      <c r="A43" s="9" t="s">
        <v>28</v>
      </c>
      <c r="B43" s="10" t="s">
        <v>52</v>
      </c>
      <c r="C43" s="10" t="s">
        <v>0</v>
      </c>
      <c r="D43" s="10" t="s">
        <v>21</v>
      </c>
      <c r="E43" s="10" t="s">
        <v>4</v>
      </c>
      <c r="F43" s="10" t="s">
        <v>73</v>
      </c>
      <c r="G43" s="123">
        <v>121</v>
      </c>
      <c r="H43" s="24">
        <f t="shared" si="3"/>
        <v>19421.189087019156</v>
      </c>
      <c r="I43" s="24">
        <f t="shared" si="1"/>
        <v>146328.94917614583</v>
      </c>
      <c r="J43" s="39"/>
      <c r="K43" s="37">
        <v>19421.189087019156</v>
      </c>
      <c r="L43" s="39">
        <f t="shared" si="4"/>
        <v>146328.94917614583</v>
      </c>
      <c r="M43" s="25"/>
    </row>
    <row r="44" spans="1:17" ht="12.75" customHeight="1">
      <c r="A44" s="13"/>
      <c r="B44" s="14" t="s">
        <v>54</v>
      </c>
      <c r="C44" s="14"/>
      <c r="D44" s="14"/>
      <c r="E44" s="14"/>
      <c r="F44" s="14" t="s">
        <v>9</v>
      </c>
      <c r="G44" s="127"/>
      <c r="H44" s="22">
        <f t="shared" si="3"/>
        <v>19721.757880983587</v>
      </c>
      <c r="I44" s="22">
        <f t="shared" si="1"/>
        <v>148593.58475427085</v>
      </c>
      <c r="J44" s="40"/>
      <c r="K44" s="38">
        <v>19721.757880983587</v>
      </c>
      <c r="L44" s="40">
        <f t="shared" si="4"/>
        <v>148593.58475427085</v>
      </c>
      <c r="M44" s="25"/>
      <c r="N44" s="25">
        <f>K44-K43</f>
        <v>300.56879396443037</v>
      </c>
      <c r="O44" s="25">
        <f>N44*7.5345</f>
        <v>2264.6355781250008</v>
      </c>
    </row>
    <row r="45" spans="1:17" ht="12.75" customHeight="1" thickBot="1">
      <c r="A45" s="17"/>
      <c r="B45" s="18"/>
      <c r="C45" s="18"/>
      <c r="D45" s="30"/>
      <c r="E45" s="18"/>
      <c r="F45" s="18" t="s">
        <v>22</v>
      </c>
      <c r="G45" s="126"/>
      <c r="H45" s="63">
        <f t="shared" si="3"/>
        <v>20123.468912322762</v>
      </c>
      <c r="I45" s="63">
        <f t="shared" si="1"/>
        <v>151620.27651989585</v>
      </c>
      <c r="J45" s="45"/>
      <c r="K45" s="44">
        <v>20123.468912322762</v>
      </c>
      <c r="L45" s="45">
        <f t="shared" si="4"/>
        <v>151620.27651989585</v>
      </c>
      <c r="M45" s="25"/>
      <c r="N45" s="25"/>
      <c r="O45" s="25"/>
      <c r="P45" s="25">
        <f>K45-K43</f>
        <v>702.27982530360532</v>
      </c>
      <c r="Q45" s="25">
        <f>P45*7.5345</f>
        <v>5291.3273437500147</v>
      </c>
    </row>
    <row r="46" spans="1:17" ht="12.75" customHeight="1">
      <c r="A46" s="19" t="s">
        <v>28</v>
      </c>
      <c r="B46" s="20" t="s">
        <v>51</v>
      </c>
      <c r="C46" s="20" t="s">
        <v>2</v>
      </c>
      <c r="D46" s="20" t="s">
        <v>34</v>
      </c>
      <c r="E46" s="20" t="s">
        <v>11</v>
      </c>
      <c r="F46" s="20" t="s">
        <v>35</v>
      </c>
      <c r="G46" s="128">
        <v>125</v>
      </c>
      <c r="H46" s="62" t="s">
        <v>36</v>
      </c>
      <c r="I46" s="62" t="s">
        <v>36</v>
      </c>
      <c r="J46" s="102"/>
      <c r="K46" s="66" t="s">
        <v>36</v>
      </c>
      <c r="L46" s="86" t="s">
        <v>36</v>
      </c>
      <c r="M46" s="25"/>
    </row>
    <row r="47" spans="1:17" ht="12.75" customHeight="1">
      <c r="A47" s="13"/>
      <c r="B47" s="14" t="s">
        <v>55</v>
      </c>
      <c r="C47" s="14"/>
      <c r="D47" s="14"/>
      <c r="E47" s="14"/>
      <c r="F47" s="14" t="s">
        <v>9</v>
      </c>
      <c r="G47" s="127"/>
      <c r="H47" s="22">
        <f t="shared" si="3"/>
        <v>22879.579101162431</v>
      </c>
      <c r="I47" s="22">
        <f t="shared" si="1"/>
        <v>172386.18873770835</v>
      </c>
      <c r="J47" s="40"/>
      <c r="K47" s="38">
        <v>22879.579101162431</v>
      </c>
      <c r="L47" s="40">
        <f t="shared" si="4"/>
        <v>172386.18873770835</v>
      </c>
      <c r="M47" s="25"/>
    </row>
    <row r="48" spans="1:17" ht="12.75" customHeight="1" thickBot="1">
      <c r="A48" s="17"/>
      <c r="B48" s="18"/>
      <c r="C48" s="18"/>
      <c r="D48" s="30"/>
      <c r="E48" s="18"/>
      <c r="F48" s="18" t="s">
        <v>22</v>
      </c>
      <c r="G48" s="126"/>
      <c r="H48" s="64">
        <f t="shared" si="3"/>
        <v>23279.631097396421</v>
      </c>
      <c r="I48" s="64">
        <f t="shared" si="1"/>
        <v>175400.38050333335</v>
      </c>
      <c r="J48" s="103"/>
      <c r="K48" s="65">
        <v>23279.631097396421</v>
      </c>
      <c r="L48" s="45">
        <f t="shared" si="4"/>
        <v>175400.38050333335</v>
      </c>
      <c r="M48" s="25"/>
    </row>
    <row r="49" spans="1:23" ht="12.75" customHeight="1">
      <c r="A49" s="3"/>
      <c r="B49" s="3"/>
      <c r="C49" s="3"/>
      <c r="D49" s="3"/>
      <c r="E49" s="3"/>
      <c r="F49" s="3"/>
      <c r="H49" s="1"/>
      <c r="I49" s="1"/>
      <c r="J49" s="1"/>
      <c r="K49" s="8"/>
      <c r="L49" s="8"/>
    </row>
    <row r="50" spans="1:23" ht="12.75" customHeight="1" thickBot="1">
      <c r="A50" s="3"/>
      <c r="B50" s="3"/>
      <c r="C50" s="3"/>
      <c r="D50" s="3"/>
      <c r="E50" s="3"/>
      <c r="F50" s="3"/>
      <c r="H50" s="1"/>
      <c r="I50" s="1"/>
      <c r="J50" s="1"/>
      <c r="K50" s="8"/>
      <c r="L50" s="8"/>
    </row>
    <row r="51" spans="1:23" ht="12.75" customHeight="1">
      <c r="A51" s="19" t="s">
        <v>29</v>
      </c>
      <c r="B51" s="20" t="s">
        <v>51</v>
      </c>
      <c r="C51" s="20" t="s">
        <v>2</v>
      </c>
      <c r="D51" s="20" t="s">
        <v>10</v>
      </c>
      <c r="E51" s="20" t="s">
        <v>11</v>
      </c>
      <c r="F51" s="20" t="s">
        <v>77</v>
      </c>
      <c r="G51" s="128">
        <v>119</v>
      </c>
      <c r="H51" s="62">
        <f>K51-J51</f>
        <v>19692.047397568407</v>
      </c>
      <c r="I51" s="62">
        <f t="shared" si="1"/>
        <v>148369.73111697918</v>
      </c>
      <c r="J51" s="42"/>
      <c r="K51" s="35">
        <v>19692.047397568407</v>
      </c>
      <c r="L51" s="42">
        <f>K51*7.5345</f>
        <v>148369.73111697918</v>
      </c>
    </row>
    <row r="52" spans="1:23" ht="12.75" customHeight="1">
      <c r="A52" s="13"/>
      <c r="B52" s="14" t="s">
        <v>55</v>
      </c>
      <c r="C52" s="14"/>
      <c r="D52" s="14" t="s">
        <v>14</v>
      </c>
      <c r="E52" s="14"/>
      <c r="F52" s="14" t="s">
        <v>9</v>
      </c>
      <c r="G52" s="127"/>
      <c r="H52" s="22">
        <f t="shared" ref="H52:H89" si="5">K52-J52</f>
        <v>20490.594221760457</v>
      </c>
      <c r="I52" s="22">
        <f t="shared" si="1"/>
        <v>154386.38216385417</v>
      </c>
      <c r="J52" s="40"/>
      <c r="K52" s="38">
        <v>20490.594221760457</v>
      </c>
      <c r="L52" s="40">
        <f t="shared" ref="L52:L113" si="6">K52*7.5345</f>
        <v>154386.38216385417</v>
      </c>
      <c r="N52" s="25">
        <f>K52-K51</f>
        <v>798.54682419204983</v>
      </c>
      <c r="O52" s="25">
        <f>N52*7.5345</f>
        <v>6016.6510468749993</v>
      </c>
      <c r="R52" s="25"/>
      <c r="V52" s="25"/>
    </row>
    <row r="53" spans="1:23" ht="12.75" customHeight="1">
      <c r="A53" s="11"/>
      <c r="B53" s="12"/>
      <c r="C53" s="12"/>
      <c r="D53" s="12"/>
      <c r="E53" s="12"/>
      <c r="F53" s="12" t="s">
        <v>18</v>
      </c>
      <c r="G53" s="124"/>
      <c r="H53" s="48">
        <f t="shared" si="5"/>
        <v>20869.656721760457</v>
      </c>
      <c r="I53" s="48">
        <f t="shared" si="1"/>
        <v>157242.42857010418</v>
      </c>
      <c r="J53" s="47"/>
      <c r="K53" s="46">
        <v>20869.656721760457</v>
      </c>
      <c r="L53" s="47">
        <f t="shared" si="6"/>
        <v>157242.42857010418</v>
      </c>
      <c r="N53" s="25"/>
      <c r="O53" s="25"/>
      <c r="P53" s="25">
        <f>K53-K51</f>
        <v>1177.6093241920498</v>
      </c>
      <c r="Q53" s="25">
        <f>P53*7.5345</f>
        <v>8872.6974531249998</v>
      </c>
      <c r="R53" s="25"/>
      <c r="V53" s="25"/>
      <c r="W53" s="25"/>
    </row>
    <row r="54" spans="1:23" ht="12.75" customHeight="1">
      <c r="A54" s="9" t="s">
        <v>29</v>
      </c>
      <c r="B54" s="10" t="s">
        <v>51</v>
      </c>
      <c r="C54" s="10" t="s">
        <v>2</v>
      </c>
      <c r="D54" s="10" t="s">
        <v>12</v>
      </c>
      <c r="E54" s="10" t="s">
        <v>11</v>
      </c>
      <c r="F54" s="10" t="s">
        <v>78</v>
      </c>
      <c r="G54" s="123">
        <v>120</v>
      </c>
      <c r="H54" s="24">
        <f t="shared" si="5"/>
        <v>21499.073005798327</v>
      </c>
      <c r="I54" s="24">
        <f t="shared" si="1"/>
        <v>161984.7655621875</v>
      </c>
      <c r="J54" s="39"/>
      <c r="K54" s="37">
        <v>21499.073005798327</v>
      </c>
      <c r="L54" s="40">
        <f t="shared" si="6"/>
        <v>161984.7655621875</v>
      </c>
      <c r="M54" s="25"/>
      <c r="N54" s="25"/>
      <c r="O54" s="25"/>
      <c r="Q54" s="26"/>
      <c r="R54" s="25">
        <f>K54-K57</f>
        <v>21499.073005798327</v>
      </c>
      <c r="S54" s="25">
        <f>R54*7.5345</f>
        <v>161984.7655621875</v>
      </c>
    </row>
    <row r="55" spans="1:23" ht="12.75" customHeight="1">
      <c r="A55" s="13"/>
      <c r="B55" s="14" t="s">
        <v>55</v>
      </c>
      <c r="C55" s="14"/>
      <c r="D55" s="14" t="s">
        <v>15</v>
      </c>
      <c r="E55" s="14"/>
      <c r="F55" s="14" t="s">
        <v>9</v>
      </c>
      <c r="G55" s="127"/>
      <c r="H55" s="22">
        <f t="shared" si="5"/>
        <v>21916.041755798327</v>
      </c>
      <c r="I55" s="22">
        <f t="shared" si="1"/>
        <v>165126.41660906249</v>
      </c>
      <c r="J55" s="40"/>
      <c r="K55" s="38">
        <v>21916.041755798327</v>
      </c>
      <c r="L55" s="40">
        <f t="shared" si="6"/>
        <v>165126.41660906249</v>
      </c>
      <c r="M55" s="25"/>
      <c r="N55" s="25">
        <f>K55-K54</f>
        <v>416.96875</v>
      </c>
      <c r="O55" s="25">
        <f>N55*7.5345</f>
        <v>3141.6510468750002</v>
      </c>
      <c r="Q55" s="26"/>
      <c r="R55" s="25"/>
      <c r="V55" s="25"/>
    </row>
    <row r="56" spans="1:23" ht="12.75" customHeight="1">
      <c r="A56" s="11"/>
      <c r="B56" s="12"/>
      <c r="C56" s="12"/>
      <c r="D56" s="28"/>
      <c r="E56" s="12"/>
      <c r="F56" s="12" t="s">
        <v>18</v>
      </c>
      <c r="G56" s="124"/>
      <c r="H56" s="23">
        <f t="shared" si="5"/>
        <v>22295.104255798327</v>
      </c>
      <c r="I56" s="23">
        <f t="shared" si="1"/>
        <v>167982.4630153125</v>
      </c>
      <c r="J56" s="41"/>
      <c r="K56" s="36">
        <v>22295.104255798327</v>
      </c>
      <c r="L56" s="41">
        <f t="shared" si="6"/>
        <v>167982.4630153125</v>
      </c>
      <c r="M56" s="25"/>
      <c r="N56" s="25"/>
      <c r="O56" s="25"/>
      <c r="P56" s="25">
        <f>K56-K54</f>
        <v>796.03125</v>
      </c>
      <c r="Q56" s="25">
        <f>P56*7.5345</f>
        <v>5997.6974531250007</v>
      </c>
      <c r="R56" s="25"/>
      <c r="V56" s="25"/>
      <c r="W56" s="25"/>
    </row>
    <row r="57" spans="1:23" ht="12.75" hidden="1" customHeight="1">
      <c r="A57" s="9" t="s">
        <v>29</v>
      </c>
      <c r="B57" s="10" t="s">
        <v>51</v>
      </c>
      <c r="C57" s="10" t="s">
        <v>2</v>
      </c>
      <c r="D57" s="10" t="s">
        <v>12</v>
      </c>
      <c r="E57" s="10" t="s">
        <v>11</v>
      </c>
      <c r="F57" s="10" t="s">
        <v>79</v>
      </c>
      <c r="G57" s="123">
        <v>120</v>
      </c>
      <c r="H57" s="24">
        <f t="shared" si="5"/>
        <v>0</v>
      </c>
      <c r="I57" s="24">
        <f t="shared" si="1"/>
        <v>0</v>
      </c>
      <c r="J57" s="39"/>
      <c r="K57" s="37"/>
      <c r="L57" s="40">
        <f t="shared" si="6"/>
        <v>0</v>
      </c>
      <c r="M57" s="25"/>
      <c r="N57" s="25"/>
      <c r="O57" s="25"/>
      <c r="Q57" s="26"/>
    </row>
    <row r="58" spans="1:23" ht="12.75" hidden="1" customHeight="1">
      <c r="A58" s="13"/>
      <c r="B58" s="14" t="s">
        <v>55</v>
      </c>
      <c r="C58" s="14"/>
      <c r="D58" s="14" t="s">
        <v>15</v>
      </c>
      <c r="E58" s="14"/>
      <c r="F58" s="14" t="s">
        <v>9</v>
      </c>
      <c r="G58" s="127"/>
      <c r="H58" s="22">
        <f t="shared" si="5"/>
        <v>0</v>
      </c>
      <c r="I58" s="22">
        <f t="shared" si="1"/>
        <v>0</v>
      </c>
      <c r="J58" s="40"/>
      <c r="K58" s="38"/>
      <c r="L58" s="40">
        <f t="shared" si="6"/>
        <v>0</v>
      </c>
      <c r="M58" s="25"/>
      <c r="N58" s="25">
        <f>K58-K57</f>
        <v>0</v>
      </c>
      <c r="O58" s="25">
        <f>N58*7.5345</f>
        <v>0</v>
      </c>
      <c r="Q58" s="26"/>
      <c r="R58" s="25"/>
    </row>
    <row r="59" spans="1:23" ht="12.75" hidden="1" customHeight="1">
      <c r="A59" s="11"/>
      <c r="B59" s="12"/>
      <c r="C59" s="12"/>
      <c r="D59" s="28"/>
      <c r="E59" s="12"/>
      <c r="F59" s="12" t="s">
        <v>18</v>
      </c>
      <c r="G59" s="124"/>
      <c r="H59" s="23">
        <f t="shared" si="5"/>
        <v>0</v>
      </c>
      <c r="I59" s="23">
        <f t="shared" si="1"/>
        <v>0</v>
      </c>
      <c r="J59" s="41"/>
      <c r="K59" s="36"/>
      <c r="L59" s="41">
        <f t="shared" si="6"/>
        <v>0</v>
      </c>
      <c r="M59" s="25"/>
      <c r="N59" s="25"/>
      <c r="O59" s="25"/>
      <c r="P59" s="25">
        <f>K59-K57</f>
        <v>0</v>
      </c>
      <c r="Q59" s="25">
        <f>P59*7.5345</f>
        <v>0</v>
      </c>
      <c r="R59" s="25"/>
    </row>
    <row r="60" spans="1:23" ht="12.75" customHeight="1">
      <c r="A60" s="9" t="s">
        <v>29</v>
      </c>
      <c r="B60" s="10" t="s">
        <v>51</v>
      </c>
      <c r="C60" s="10" t="s">
        <v>2</v>
      </c>
      <c r="D60" s="10" t="s">
        <v>1</v>
      </c>
      <c r="E60" s="10" t="s">
        <v>11</v>
      </c>
      <c r="F60" s="10" t="s">
        <v>80</v>
      </c>
      <c r="G60" s="123">
        <v>120</v>
      </c>
      <c r="H60" s="24">
        <f t="shared" si="5"/>
        <v>23102.030814323556</v>
      </c>
      <c r="I60" s="24">
        <f t="shared" si="1"/>
        <v>174062.25117052085</v>
      </c>
      <c r="J60" s="39"/>
      <c r="K60" s="37">
        <v>23102.030814323556</v>
      </c>
      <c r="L60" s="40">
        <f t="shared" si="6"/>
        <v>174062.25117052085</v>
      </c>
      <c r="N60" s="25"/>
      <c r="O60" s="25"/>
      <c r="Q60" s="26"/>
      <c r="R60" s="25">
        <f>K60-K63</f>
        <v>23102.030814323556</v>
      </c>
      <c r="S60" s="25">
        <f>R60*7.5345</f>
        <v>174062.25117052085</v>
      </c>
    </row>
    <row r="61" spans="1:23" ht="12.75" customHeight="1">
      <c r="A61" s="13"/>
      <c r="B61" s="14" t="s">
        <v>55</v>
      </c>
      <c r="C61" s="14"/>
      <c r="D61" s="14" t="s">
        <v>16</v>
      </c>
      <c r="E61" s="14"/>
      <c r="F61" s="14" t="s">
        <v>9</v>
      </c>
      <c r="G61" s="127"/>
      <c r="H61" s="22">
        <f t="shared" si="5"/>
        <v>23518.999564323556</v>
      </c>
      <c r="I61" s="22">
        <f t="shared" si="1"/>
        <v>177203.90221739584</v>
      </c>
      <c r="J61" s="40"/>
      <c r="K61" s="38">
        <v>23518.999564323556</v>
      </c>
      <c r="L61" s="40">
        <f t="shared" si="6"/>
        <v>177203.90221739584</v>
      </c>
      <c r="N61" s="25">
        <f>K61-K60</f>
        <v>416.96875</v>
      </c>
      <c r="O61" s="25">
        <f>N61*7.5345</f>
        <v>3141.6510468750002</v>
      </c>
      <c r="Q61" s="26"/>
      <c r="R61" s="25"/>
      <c r="V61" s="25"/>
    </row>
    <row r="62" spans="1:23" ht="12.75" customHeight="1">
      <c r="A62" s="11"/>
      <c r="B62" s="12"/>
      <c r="C62" s="12"/>
      <c r="D62" s="28"/>
      <c r="E62" s="12"/>
      <c r="F62" s="12" t="s">
        <v>18</v>
      </c>
      <c r="G62" s="124"/>
      <c r="H62" s="23">
        <f t="shared" si="5"/>
        <v>23898.062064323556</v>
      </c>
      <c r="I62" s="23">
        <f t="shared" si="1"/>
        <v>180059.94862364585</v>
      </c>
      <c r="J62" s="41"/>
      <c r="K62" s="36">
        <v>23898.062064323556</v>
      </c>
      <c r="L62" s="41">
        <f t="shared" si="6"/>
        <v>180059.94862364585</v>
      </c>
      <c r="M62" s="25"/>
      <c r="N62" s="25"/>
      <c r="O62" s="25"/>
      <c r="P62" s="25">
        <f>K62-K60</f>
        <v>796.03125</v>
      </c>
      <c r="Q62" s="25">
        <f>P62*7.5345</f>
        <v>5997.6974531250007</v>
      </c>
      <c r="R62" s="25"/>
      <c r="V62" s="25"/>
      <c r="W62" s="25"/>
    </row>
    <row r="63" spans="1:23" ht="12.75" hidden="1" customHeight="1">
      <c r="A63" s="9" t="s">
        <v>29</v>
      </c>
      <c r="B63" s="10" t="s">
        <v>51</v>
      </c>
      <c r="C63" s="10" t="s">
        <v>2</v>
      </c>
      <c r="D63" s="10" t="s">
        <v>1</v>
      </c>
      <c r="E63" s="10" t="s">
        <v>11</v>
      </c>
      <c r="F63" s="10" t="s">
        <v>81</v>
      </c>
      <c r="G63" s="123">
        <v>120</v>
      </c>
      <c r="H63" s="24">
        <f t="shared" si="5"/>
        <v>0</v>
      </c>
      <c r="I63" s="24">
        <f t="shared" si="1"/>
        <v>0</v>
      </c>
      <c r="J63" s="39"/>
      <c r="K63" s="37"/>
      <c r="L63" s="40">
        <f t="shared" si="6"/>
        <v>0</v>
      </c>
      <c r="N63" s="25"/>
      <c r="O63" s="25"/>
      <c r="Q63" s="26"/>
      <c r="R63" s="25"/>
    </row>
    <row r="64" spans="1:23" ht="12.75" hidden="1" customHeight="1">
      <c r="A64" s="13"/>
      <c r="B64" s="14" t="s">
        <v>55</v>
      </c>
      <c r="C64" s="14"/>
      <c r="D64" s="14" t="s">
        <v>16</v>
      </c>
      <c r="E64" s="14"/>
      <c r="F64" s="14" t="s">
        <v>9</v>
      </c>
      <c r="G64" s="127"/>
      <c r="H64" s="22">
        <f t="shared" si="5"/>
        <v>0</v>
      </c>
      <c r="I64" s="22">
        <f t="shared" si="1"/>
        <v>0</v>
      </c>
      <c r="J64" s="40"/>
      <c r="K64" s="38"/>
      <c r="L64" s="40">
        <f t="shared" si="6"/>
        <v>0</v>
      </c>
      <c r="N64" s="25">
        <f>K64-K63</f>
        <v>0</v>
      </c>
      <c r="O64" s="25">
        <f>N64*7.5345</f>
        <v>0</v>
      </c>
      <c r="Q64" s="26"/>
      <c r="R64" s="25"/>
    </row>
    <row r="65" spans="1:23" ht="12.75" hidden="1" customHeight="1">
      <c r="A65" s="11"/>
      <c r="B65" s="12"/>
      <c r="C65" s="12"/>
      <c r="D65" s="28"/>
      <c r="E65" s="12"/>
      <c r="F65" s="12" t="s">
        <v>18</v>
      </c>
      <c r="G65" s="124"/>
      <c r="H65" s="23">
        <f t="shared" si="5"/>
        <v>0</v>
      </c>
      <c r="I65" s="23">
        <f t="shared" si="1"/>
        <v>0</v>
      </c>
      <c r="J65" s="41"/>
      <c r="K65" s="36"/>
      <c r="L65" s="41">
        <f t="shared" si="6"/>
        <v>0</v>
      </c>
      <c r="M65" s="25"/>
      <c r="N65" s="25"/>
      <c r="O65" s="25"/>
      <c r="P65" s="25">
        <f>K65-K63</f>
        <v>0</v>
      </c>
      <c r="Q65" s="25">
        <f>P65*7.5345</f>
        <v>0</v>
      </c>
      <c r="R65" s="25"/>
    </row>
    <row r="66" spans="1:23" ht="12.75" customHeight="1">
      <c r="A66" s="9" t="s">
        <v>29</v>
      </c>
      <c r="B66" s="10" t="s">
        <v>51</v>
      </c>
      <c r="C66" s="10" t="s">
        <v>2</v>
      </c>
      <c r="D66" s="10" t="s">
        <v>19</v>
      </c>
      <c r="E66" s="10" t="s">
        <v>11</v>
      </c>
      <c r="F66" s="10" t="s">
        <v>82</v>
      </c>
      <c r="G66" s="123">
        <v>120</v>
      </c>
      <c r="H66" s="24">
        <f t="shared" si="5"/>
        <v>23691.138906682041</v>
      </c>
      <c r="I66" s="24">
        <f t="shared" si="1"/>
        <v>178500.88609239584</v>
      </c>
      <c r="J66" s="39"/>
      <c r="K66" s="37">
        <v>23691.138906682041</v>
      </c>
      <c r="L66" s="40">
        <f t="shared" si="6"/>
        <v>178500.88609239584</v>
      </c>
      <c r="M66" s="2" t="s">
        <v>13</v>
      </c>
      <c r="N66" s="25"/>
      <c r="O66" s="25"/>
      <c r="Q66" s="26"/>
    </row>
    <row r="67" spans="1:23" ht="12.75" customHeight="1">
      <c r="A67" s="13"/>
      <c r="B67" s="14" t="s">
        <v>55</v>
      </c>
      <c r="C67" s="14"/>
      <c r="D67" s="14" t="s">
        <v>17</v>
      </c>
      <c r="E67" s="14"/>
      <c r="F67" s="14" t="s">
        <v>9</v>
      </c>
      <c r="G67" s="127"/>
      <c r="H67" s="22">
        <f t="shared" si="5"/>
        <v>24108.107656682041</v>
      </c>
      <c r="I67" s="22">
        <f t="shared" ref="I67:I130" si="7">H67*7.5345</f>
        <v>181642.53713927086</v>
      </c>
      <c r="J67" s="40"/>
      <c r="K67" s="38">
        <v>24108.107656682041</v>
      </c>
      <c r="L67" s="40">
        <f t="shared" si="6"/>
        <v>181642.53713927086</v>
      </c>
      <c r="M67" s="25"/>
      <c r="N67" s="25">
        <f>K67-K66</f>
        <v>416.96875</v>
      </c>
      <c r="O67" s="25">
        <f>N67*7.5345</f>
        <v>3141.6510468750002</v>
      </c>
      <c r="Q67" s="26"/>
      <c r="R67" s="25"/>
      <c r="V67" s="25"/>
    </row>
    <row r="68" spans="1:23" ht="12.75" customHeight="1" thickBot="1">
      <c r="A68" s="11"/>
      <c r="B68" s="12"/>
      <c r="C68" s="12"/>
      <c r="D68" s="28"/>
      <c r="E68" s="12"/>
      <c r="F68" s="12" t="s">
        <v>18</v>
      </c>
      <c r="G68" s="124"/>
      <c r="H68" s="23">
        <f t="shared" si="5"/>
        <v>24487.170156682041</v>
      </c>
      <c r="I68" s="23">
        <f t="shared" si="7"/>
        <v>184498.58354552084</v>
      </c>
      <c r="J68" s="41"/>
      <c r="K68" s="36">
        <v>24487.170156682041</v>
      </c>
      <c r="L68" s="41">
        <f t="shared" si="6"/>
        <v>184498.58354552084</v>
      </c>
      <c r="M68" s="25"/>
      <c r="N68" s="25"/>
      <c r="O68" s="25"/>
      <c r="P68" s="25">
        <f>K68-K66</f>
        <v>796.03125</v>
      </c>
      <c r="Q68" s="25">
        <f>P68*7.5345</f>
        <v>5997.6974531250007</v>
      </c>
      <c r="R68" s="25"/>
      <c r="V68" s="25"/>
      <c r="W68" s="25"/>
    </row>
    <row r="69" spans="1:23" ht="12.75" hidden="1" customHeight="1">
      <c r="A69" s="9" t="s">
        <v>29</v>
      </c>
      <c r="B69" s="10" t="s">
        <v>51</v>
      </c>
      <c r="C69" s="10" t="s">
        <v>2</v>
      </c>
      <c r="D69" s="10" t="s">
        <v>19</v>
      </c>
      <c r="E69" s="10" t="s">
        <v>11</v>
      </c>
      <c r="F69" s="10"/>
      <c r="G69" s="123">
        <v>122</v>
      </c>
      <c r="H69" s="24">
        <f t="shared" si="5"/>
        <v>0</v>
      </c>
      <c r="I69" s="24">
        <f t="shared" si="7"/>
        <v>0</v>
      </c>
      <c r="J69" s="39"/>
      <c r="K69" s="37"/>
      <c r="L69" s="40">
        <f t="shared" si="6"/>
        <v>0</v>
      </c>
      <c r="M69" s="2" t="s">
        <v>13</v>
      </c>
      <c r="N69" s="25"/>
      <c r="O69" s="25"/>
      <c r="Q69" s="26"/>
    </row>
    <row r="70" spans="1:23" ht="12.75" hidden="1" customHeight="1">
      <c r="A70" s="13"/>
      <c r="B70" s="14" t="s">
        <v>55</v>
      </c>
      <c r="C70" s="14"/>
      <c r="D70" s="14" t="s">
        <v>17</v>
      </c>
      <c r="E70" s="14"/>
      <c r="F70" s="14" t="s">
        <v>9</v>
      </c>
      <c r="G70" s="127"/>
      <c r="H70" s="22">
        <f t="shared" si="5"/>
        <v>0</v>
      </c>
      <c r="I70" s="22">
        <f t="shared" si="7"/>
        <v>0</v>
      </c>
      <c r="J70" s="40"/>
      <c r="K70" s="38"/>
      <c r="L70" s="40">
        <f t="shared" si="6"/>
        <v>0</v>
      </c>
      <c r="M70" s="25"/>
      <c r="N70" s="25" t="e">
        <f>#REF!-#REF!</f>
        <v>#REF!</v>
      </c>
      <c r="O70" s="25" t="e">
        <f>N70/7.5345</f>
        <v>#REF!</v>
      </c>
      <c r="Q70" s="26"/>
    </row>
    <row r="71" spans="1:23" ht="12.75" hidden="1" customHeight="1" thickBot="1">
      <c r="A71" s="13"/>
      <c r="B71" s="14"/>
      <c r="C71" s="14"/>
      <c r="D71" s="80"/>
      <c r="E71" s="14"/>
      <c r="F71" s="14" t="s">
        <v>18</v>
      </c>
      <c r="G71" s="127"/>
      <c r="H71" s="22">
        <f t="shared" si="5"/>
        <v>0</v>
      </c>
      <c r="I71" s="22">
        <f t="shared" si="7"/>
        <v>0</v>
      </c>
      <c r="J71" s="40"/>
      <c r="K71" s="38"/>
      <c r="L71" s="40">
        <f t="shared" si="6"/>
        <v>0</v>
      </c>
      <c r="M71" s="25"/>
      <c r="N71" s="25"/>
      <c r="O71" s="25"/>
      <c r="P71" s="25" t="e">
        <f>#REF!-#REF!</f>
        <v>#REF!</v>
      </c>
      <c r="Q71" s="25" t="e">
        <f>P71/7.5345</f>
        <v>#REF!</v>
      </c>
    </row>
    <row r="72" spans="1:23" ht="12.75" customHeight="1" thickTop="1">
      <c r="A72" s="75" t="s">
        <v>29</v>
      </c>
      <c r="B72" s="76" t="s">
        <v>51</v>
      </c>
      <c r="C72" s="76" t="s">
        <v>2</v>
      </c>
      <c r="D72" s="76" t="s">
        <v>12</v>
      </c>
      <c r="E72" s="76" t="s">
        <v>4</v>
      </c>
      <c r="F72" s="76" t="s">
        <v>83</v>
      </c>
      <c r="G72" s="129">
        <v>132</v>
      </c>
      <c r="H72" s="77">
        <f t="shared" si="5"/>
        <v>23164.592049198687</v>
      </c>
      <c r="I72" s="77">
        <f t="shared" si="7"/>
        <v>174533.61879468753</v>
      </c>
      <c r="J72" s="79"/>
      <c r="K72" s="78">
        <v>23164.592049198687</v>
      </c>
      <c r="L72" s="79">
        <f t="shared" si="6"/>
        <v>174533.61879468753</v>
      </c>
      <c r="N72" s="25"/>
      <c r="O72" s="25"/>
      <c r="Q72" s="26"/>
      <c r="R72" s="25">
        <f>K72-K75</f>
        <v>23164.592049198687</v>
      </c>
      <c r="S72" s="25">
        <f>R72*7.5345</f>
        <v>174533.61879468753</v>
      </c>
    </row>
    <row r="73" spans="1:23" ht="12.75" customHeight="1">
      <c r="A73" s="13"/>
      <c r="B73" s="14" t="s">
        <v>55</v>
      </c>
      <c r="C73" s="14"/>
      <c r="D73" s="14" t="s">
        <v>15</v>
      </c>
      <c r="E73" s="14"/>
      <c r="F73" s="14" t="s">
        <v>9</v>
      </c>
      <c r="G73" s="127"/>
      <c r="H73" s="22">
        <f t="shared" si="5"/>
        <v>23581.560799198687</v>
      </c>
      <c r="I73" s="22">
        <f t="shared" si="7"/>
        <v>177675.26984156252</v>
      </c>
      <c r="J73" s="40"/>
      <c r="K73" s="38">
        <v>23581.560799198687</v>
      </c>
      <c r="L73" s="40">
        <f t="shared" si="6"/>
        <v>177675.26984156252</v>
      </c>
      <c r="N73" s="25">
        <f>K73-K72</f>
        <v>416.96875</v>
      </c>
      <c r="O73" s="25">
        <f>N73*7.5345</f>
        <v>3141.6510468750002</v>
      </c>
      <c r="Q73" s="26"/>
      <c r="R73" s="25"/>
      <c r="V73" s="25"/>
    </row>
    <row r="74" spans="1:23" ht="12.75" customHeight="1">
      <c r="A74" s="11"/>
      <c r="B74" s="12"/>
      <c r="C74" s="12"/>
      <c r="D74" s="28"/>
      <c r="E74" s="12"/>
      <c r="F74" s="12" t="s">
        <v>18</v>
      </c>
      <c r="G74" s="124"/>
      <c r="H74" s="23">
        <f t="shared" si="5"/>
        <v>23960.623299198687</v>
      </c>
      <c r="I74" s="23">
        <f t="shared" si="7"/>
        <v>180531.31624781253</v>
      </c>
      <c r="J74" s="41"/>
      <c r="K74" s="36">
        <v>23960.623299198687</v>
      </c>
      <c r="L74" s="41">
        <f t="shared" si="6"/>
        <v>180531.31624781253</v>
      </c>
      <c r="N74" s="25"/>
      <c r="O74" s="25"/>
      <c r="P74" s="25">
        <f>K74-K72</f>
        <v>796.03125</v>
      </c>
      <c r="Q74" s="25">
        <f>P74*7.5345</f>
        <v>5997.6974531250007</v>
      </c>
      <c r="R74" s="25"/>
      <c r="V74" s="25"/>
      <c r="W74" s="25"/>
    </row>
    <row r="75" spans="1:23" ht="12.75" hidden="1" customHeight="1">
      <c r="A75" s="13" t="s">
        <v>29</v>
      </c>
      <c r="B75" s="14" t="s">
        <v>51</v>
      </c>
      <c r="C75" s="14" t="s">
        <v>2</v>
      </c>
      <c r="D75" s="14" t="s">
        <v>12</v>
      </c>
      <c r="E75" s="14" t="s">
        <v>4</v>
      </c>
      <c r="F75" s="14" t="s">
        <v>84</v>
      </c>
      <c r="G75" s="127">
        <v>132</v>
      </c>
      <c r="H75" s="22">
        <f t="shared" si="5"/>
        <v>0</v>
      </c>
      <c r="I75" s="22">
        <f t="shared" si="7"/>
        <v>0</v>
      </c>
      <c r="J75" s="40"/>
      <c r="K75" s="38"/>
      <c r="L75" s="40">
        <f t="shared" si="6"/>
        <v>0</v>
      </c>
      <c r="N75" s="25"/>
      <c r="O75" s="25"/>
      <c r="Q75" s="26"/>
    </row>
    <row r="76" spans="1:23" ht="12.75" hidden="1" customHeight="1">
      <c r="A76" s="13"/>
      <c r="B76" s="14" t="s">
        <v>55</v>
      </c>
      <c r="C76" s="14"/>
      <c r="D76" s="14" t="s">
        <v>15</v>
      </c>
      <c r="E76" s="14"/>
      <c r="F76" s="14" t="s">
        <v>9</v>
      </c>
      <c r="G76" s="127"/>
      <c r="H76" s="22">
        <f t="shared" si="5"/>
        <v>0</v>
      </c>
      <c r="I76" s="22">
        <f t="shared" si="7"/>
        <v>0</v>
      </c>
      <c r="J76" s="40"/>
      <c r="K76" s="38"/>
      <c r="L76" s="40">
        <f t="shared" si="6"/>
        <v>0</v>
      </c>
      <c r="N76" s="25">
        <f>K76-K75</f>
        <v>0</v>
      </c>
      <c r="O76" s="25">
        <f>N76*7.5345</f>
        <v>0</v>
      </c>
      <c r="Q76" s="26"/>
      <c r="R76" s="25"/>
    </row>
    <row r="77" spans="1:23" ht="12.75" hidden="1" customHeight="1">
      <c r="A77" s="11"/>
      <c r="B77" s="12"/>
      <c r="C77" s="12"/>
      <c r="D77" s="28"/>
      <c r="E77" s="12"/>
      <c r="F77" s="12" t="s">
        <v>18</v>
      </c>
      <c r="G77" s="124"/>
      <c r="H77" s="23">
        <f t="shared" si="5"/>
        <v>0</v>
      </c>
      <c r="I77" s="23">
        <f t="shared" si="7"/>
        <v>0</v>
      </c>
      <c r="J77" s="41"/>
      <c r="K77" s="36"/>
      <c r="L77" s="41">
        <f t="shared" si="6"/>
        <v>0</v>
      </c>
      <c r="N77" s="25"/>
      <c r="O77" s="25"/>
      <c r="P77" s="25">
        <f>K77-K75</f>
        <v>0</v>
      </c>
      <c r="Q77" s="25">
        <f>P77*7.5345</f>
        <v>0</v>
      </c>
      <c r="R77" s="25"/>
    </row>
    <row r="78" spans="1:23" ht="12.75" customHeight="1">
      <c r="A78" s="9" t="s">
        <v>29</v>
      </c>
      <c r="B78" s="10" t="s">
        <v>51</v>
      </c>
      <c r="C78" s="10" t="s">
        <v>2</v>
      </c>
      <c r="D78" s="10" t="s">
        <v>1</v>
      </c>
      <c r="E78" s="10" t="s">
        <v>4</v>
      </c>
      <c r="F78" s="10" t="s">
        <v>85</v>
      </c>
      <c r="G78" s="123">
        <v>132</v>
      </c>
      <c r="H78" s="24">
        <f t="shared" si="5"/>
        <v>24777.512932579579</v>
      </c>
      <c r="I78" s="24">
        <f t="shared" si="7"/>
        <v>186686.17119052084</v>
      </c>
      <c r="J78" s="39"/>
      <c r="K78" s="37">
        <v>24777.512932579579</v>
      </c>
      <c r="L78" s="40">
        <f t="shared" si="6"/>
        <v>186686.17119052084</v>
      </c>
      <c r="N78" s="25"/>
      <c r="O78" s="25"/>
      <c r="Q78" s="26"/>
      <c r="R78" s="25">
        <f>K78-K81</f>
        <v>24777.512932579579</v>
      </c>
      <c r="S78" s="25">
        <f>R78*7.5345</f>
        <v>186686.17119052084</v>
      </c>
    </row>
    <row r="79" spans="1:23" ht="12.75" customHeight="1">
      <c r="A79" s="13"/>
      <c r="B79" s="14" t="s">
        <v>55</v>
      </c>
      <c r="C79" s="14"/>
      <c r="D79" s="14" t="s">
        <v>16</v>
      </c>
      <c r="E79" s="14"/>
      <c r="F79" s="14" t="s">
        <v>9</v>
      </c>
      <c r="G79" s="127"/>
      <c r="H79" s="22">
        <f t="shared" si="5"/>
        <v>25194.481682579575</v>
      </c>
      <c r="I79" s="22">
        <f t="shared" si="7"/>
        <v>189827.82223739583</v>
      </c>
      <c r="J79" s="40"/>
      <c r="K79" s="38">
        <v>25194.481682579575</v>
      </c>
      <c r="L79" s="40">
        <f t="shared" si="6"/>
        <v>189827.82223739583</v>
      </c>
      <c r="N79" s="25">
        <f>K79-K78</f>
        <v>416.96874999999636</v>
      </c>
      <c r="O79" s="25">
        <f>N79*7.5345</f>
        <v>3141.651046874973</v>
      </c>
      <c r="Q79" s="26"/>
      <c r="R79" s="25"/>
      <c r="V79" s="25"/>
    </row>
    <row r="80" spans="1:23" ht="12.75" customHeight="1">
      <c r="A80" s="11"/>
      <c r="B80" s="12"/>
      <c r="C80" s="12"/>
      <c r="D80" s="28"/>
      <c r="E80" s="12"/>
      <c r="F80" s="12" t="s">
        <v>18</v>
      </c>
      <c r="G80" s="124"/>
      <c r="H80" s="23">
        <f t="shared" si="5"/>
        <v>25573.544182579575</v>
      </c>
      <c r="I80" s="23">
        <f t="shared" si="7"/>
        <v>192683.86864364581</v>
      </c>
      <c r="J80" s="41"/>
      <c r="K80" s="36">
        <v>25573.544182579575</v>
      </c>
      <c r="L80" s="41">
        <f t="shared" si="6"/>
        <v>192683.86864364581</v>
      </c>
      <c r="N80" s="25"/>
      <c r="O80" s="25"/>
      <c r="P80" s="25">
        <f>K80-K78</f>
        <v>796.03124999999636</v>
      </c>
      <c r="Q80" s="25">
        <f>P80*7.5345</f>
        <v>5997.6974531249725</v>
      </c>
      <c r="R80" s="25"/>
      <c r="V80" s="25"/>
      <c r="W80" s="25"/>
    </row>
    <row r="81" spans="1:23" ht="12.75" hidden="1" customHeight="1">
      <c r="A81" s="9" t="s">
        <v>29</v>
      </c>
      <c r="B81" s="10" t="s">
        <v>51</v>
      </c>
      <c r="C81" s="10" t="s">
        <v>2</v>
      </c>
      <c r="D81" s="10" t="s">
        <v>1</v>
      </c>
      <c r="E81" s="10" t="s">
        <v>4</v>
      </c>
      <c r="F81" s="10" t="s">
        <v>86</v>
      </c>
      <c r="G81" s="123">
        <v>132</v>
      </c>
      <c r="H81" s="24">
        <f t="shared" si="5"/>
        <v>0</v>
      </c>
      <c r="I81" s="24">
        <f t="shared" si="7"/>
        <v>0</v>
      </c>
      <c r="J81" s="39"/>
      <c r="K81" s="37"/>
      <c r="L81" s="40">
        <f t="shared" si="6"/>
        <v>0</v>
      </c>
      <c r="N81" s="25"/>
      <c r="O81" s="25"/>
      <c r="Q81" s="26"/>
    </row>
    <row r="82" spans="1:23" ht="12.75" hidden="1" customHeight="1">
      <c r="A82" s="13"/>
      <c r="B82" s="14" t="s">
        <v>55</v>
      </c>
      <c r="C82" s="14"/>
      <c r="D82" s="14" t="s">
        <v>16</v>
      </c>
      <c r="E82" s="14"/>
      <c r="F82" s="14" t="s">
        <v>9</v>
      </c>
      <c r="G82" s="127"/>
      <c r="H82" s="22">
        <f t="shared" si="5"/>
        <v>0</v>
      </c>
      <c r="I82" s="22">
        <f t="shared" si="7"/>
        <v>0</v>
      </c>
      <c r="J82" s="40"/>
      <c r="K82" s="38"/>
      <c r="L82" s="40">
        <f t="shared" si="6"/>
        <v>0</v>
      </c>
      <c r="N82" s="25">
        <f>K82-K81</f>
        <v>0</v>
      </c>
      <c r="O82" s="25">
        <f>N82*7.5345</f>
        <v>0</v>
      </c>
      <c r="Q82" s="26"/>
      <c r="R82" s="25"/>
    </row>
    <row r="83" spans="1:23" ht="12.75" hidden="1" customHeight="1">
      <c r="A83" s="11"/>
      <c r="B83" s="12"/>
      <c r="C83" s="12"/>
      <c r="D83" s="28"/>
      <c r="E83" s="12"/>
      <c r="F83" s="12" t="s">
        <v>18</v>
      </c>
      <c r="G83" s="124"/>
      <c r="H83" s="23">
        <f t="shared" si="5"/>
        <v>0</v>
      </c>
      <c r="I83" s="23">
        <f t="shared" si="7"/>
        <v>0</v>
      </c>
      <c r="J83" s="41"/>
      <c r="K83" s="36"/>
      <c r="L83" s="41">
        <f t="shared" si="6"/>
        <v>0</v>
      </c>
      <c r="N83" s="25"/>
      <c r="O83" s="25"/>
      <c r="P83" s="25">
        <f>K83-K81</f>
        <v>0</v>
      </c>
      <c r="Q83" s="25">
        <f>P83*7.5345</f>
        <v>0</v>
      </c>
      <c r="R83" s="25"/>
    </row>
    <row r="84" spans="1:23" ht="12.75" customHeight="1">
      <c r="A84" s="9" t="s">
        <v>29</v>
      </c>
      <c r="B84" s="10" t="s">
        <v>51</v>
      </c>
      <c r="C84" s="10" t="s">
        <v>2</v>
      </c>
      <c r="D84" s="10" t="s">
        <v>19</v>
      </c>
      <c r="E84" s="10" t="s">
        <v>4</v>
      </c>
      <c r="F84" s="10" t="s">
        <v>87</v>
      </c>
      <c r="G84" s="123">
        <v>132</v>
      </c>
      <c r="H84" s="24">
        <f t="shared" si="5"/>
        <v>25373.588972379835</v>
      </c>
      <c r="I84" s="24">
        <f t="shared" si="7"/>
        <v>191177.30611239589</v>
      </c>
      <c r="J84" s="39"/>
      <c r="K84" s="37">
        <v>25373.588972379835</v>
      </c>
      <c r="L84" s="40">
        <f t="shared" si="6"/>
        <v>191177.30611239589</v>
      </c>
      <c r="M84" s="2" t="s">
        <v>13</v>
      </c>
      <c r="N84" s="25"/>
      <c r="O84" s="25"/>
      <c r="Q84" s="26"/>
      <c r="R84" s="25">
        <f>K84-K87</f>
        <v>25373.588972379835</v>
      </c>
      <c r="S84" s="25">
        <f>R84*7.5345</f>
        <v>191177.30611239589</v>
      </c>
    </row>
    <row r="85" spans="1:23" ht="12.75" customHeight="1">
      <c r="A85" s="13"/>
      <c r="B85" s="14" t="s">
        <v>55</v>
      </c>
      <c r="C85" s="14"/>
      <c r="D85" s="14" t="s">
        <v>17</v>
      </c>
      <c r="E85" s="14"/>
      <c r="F85" s="14" t="s">
        <v>9</v>
      </c>
      <c r="G85" s="127"/>
      <c r="H85" s="22">
        <f t="shared" si="5"/>
        <v>25790.557722379828</v>
      </c>
      <c r="I85" s="22">
        <f t="shared" si="7"/>
        <v>194318.95715927082</v>
      </c>
      <c r="J85" s="40"/>
      <c r="K85" s="38">
        <v>25790.557722379828</v>
      </c>
      <c r="L85" s="40">
        <f t="shared" si="6"/>
        <v>194318.95715927082</v>
      </c>
      <c r="N85" s="25">
        <f>K85-K84</f>
        <v>416.96874999999272</v>
      </c>
      <c r="O85" s="25">
        <f>N85*7.5345</f>
        <v>3141.6510468749452</v>
      </c>
      <c r="Q85" s="26"/>
      <c r="R85" s="25"/>
      <c r="V85" s="25"/>
    </row>
    <row r="86" spans="1:23" ht="12.75" customHeight="1" thickBot="1">
      <c r="A86" s="11"/>
      <c r="B86" s="12"/>
      <c r="C86" s="12"/>
      <c r="D86" s="28"/>
      <c r="E86" s="12"/>
      <c r="F86" s="12" t="s">
        <v>18</v>
      </c>
      <c r="G86" s="124"/>
      <c r="H86" s="23">
        <f t="shared" si="5"/>
        <v>26169.620222379828</v>
      </c>
      <c r="I86" s="23">
        <f t="shared" si="7"/>
        <v>197175.00356552083</v>
      </c>
      <c r="J86" s="41"/>
      <c r="K86" s="36">
        <v>26169.620222379828</v>
      </c>
      <c r="L86" s="41">
        <f t="shared" si="6"/>
        <v>197175.00356552083</v>
      </c>
      <c r="N86" s="25"/>
      <c r="O86" s="25"/>
      <c r="P86" s="25">
        <f>K86-K84</f>
        <v>796.03124999999272</v>
      </c>
      <c r="Q86" s="25">
        <f>P86*7.5345</f>
        <v>5997.6974531249452</v>
      </c>
      <c r="R86" s="25"/>
      <c r="V86" s="25"/>
      <c r="W86" s="25"/>
    </row>
    <row r="87" spans="1:23" ht="12.75" hidden="1" customHeight="1">
      <c r="A87" s="9" t="s">
        <v>29</v>
      </c>
      <c r="B87" s="10" t="s">
        <v>51</v>
      </c>
      <c r="C87" s="10" t="s">
        <v>2</v>
      </c>
      <c r="D87" s="10" t="s">
        <v>19</v>
      </c>
      <c r="E87" s="10" t="s">
        <v>4</v>
      </c>
      <c r="F87" s="10" t="s">
        <v>88</v>
      </c>
      <c r="G87" s="123">
        <v>132</v>
      </c>
      <c r="H87" s="24">
        <f t="shared" si="5"/>
        <v>0</v>
      </c>
      <c r="I87" s="24">
        <f t="shared" si="7"/>
        <v>0</v>
      </c>
      <c r="J87" s="39"/>
      <c r="K87" s="37"/>
      <c r="L87" s="40">
        <f t="shared" si="6"/>
        <v>0</v>
      </c>
      <c r="M87" s="2" t="s">
        <v>13</v>
      </c>
      <c r="N87" s="25"/>
      <c r="O87" s="25"/>
      <c r="Q87" s="26"/>
    </row>
    <row r="88" spans="1:23" ht="12.75" hidden="1" customHeight="1">
      <c r="A88" s="13"/>
      <c r="B88" s="14" t="s">
        <v>55</v>
      </c>
      <c r="C88" s="14"/>
      <c r="D88" s="14" t="s">
        <v>17</v>
      </c>
      <c r="E88" s="14"/>
      <c r="F88" s="14" t="s">
        <v>9</v>
      </c>
      <c r="G88" s="127"/>
      <c r="H88" s="22">
        <f t="shared" si="5"/>
        <v>0</v>
      </c>
      <c r="I88" s="22">
        <f t="shared" si="7"/>
        <v>0</v>
      </c>
      <c r="J88" s="40"/>
      <c r="K88" s="38"/>
      <c r="L88" s="40">
        <f t="shared" si="6"/>
        <v>0</v>
      </c>
      <c r="N88" s="25">
        <f>K88-K87</f>
        <v>0</v>
      </c>
      <c r="O88" s="25">
        <f>N88*7.5345</f>
        <v>0</v>
      </c>
      <c r="Q88" s="26"/>
      <c r="R88" s="25"/>
    </row>
    <row r="89" spans="1:23" ht="12.75" hidden="1" customHeight="1" thickBot="1">
      <c r="A89" s="13"/>
      <c r="B89" s="14"/>
      <c r="C89" s="14"/>
      <c r="D89" s="80"/>
      <c r="E89" s="14"/>
      <c r="F89" s="14" t="s">
        <v>18</v>
      </c>
      <c r="G89" s="127"/>
      <c r="H89" s="22">
        <f t="shared" si="5"/>
        <v>0</v>
      </c>
      <c r="I89" s="22">
        <f t="shared" si="7"/>
        <v>0</v>
      </c>
      <c r="J89" s="40"/>
      <c r="K89" s="38"/>
      <c r="L89" s="40">
        <f t="shared" si="6"/>
        <v>0</v>
      </c>
      <c r="N89" s="25"/>
      <c r="O89" s="25"/>
      <c r="P89" s="25">
        <f>K89-K87</f>
        <v>0</v>
      </c>
      <c r="Q89" s="25">
        <f>P89*7.5345</f>
        <v>0</v>
      </c>
      <c r="R89" s="25"/>
    </row>
    <row r="90" spans="1:23" ht="12.75" customHeight="1">
      <c r="A90" s="19" t="s">
        <v>29</v>
      </c>
      <c r="B90" s="20" t="s">
        <v>39</v>
      </c>
      <c r="C90" s="20" t="s">
        <v>53</v>
      </c>
      <c r="D90" s="20" t="s">
        <v>12</v>
      </c>
      <c r="E90" s="20" t="s">
        <v>11</v>
      </c>
      <c r="F90" s="20" t="s">
        <v>89</v>
      </c>
      <c r="G90" s="128">
        <v>119</v>
      </c>
      <c r="H90" s="62">
        <f>K90-J90</f>
        <v>26181.507068637042</v>
      </c>
      <c r="I90" s="62">
        <f t="shared" si="7"/>
        <v>197264.56500864579</v>
      </c>
      <c r="J90" s="42"/>
      <c r="K90" s="35">
        <v>26181.507068637042</v>
      </c>
      <c r="L90" s="42">
        <f t="shared" si="6"/>
        <v>197264.56500864579</v>
      </c>
      <c r="N90" s="25"/>
      <c r="O90" s="25"/>
      <c r="P90" s="25"/>
      <c r="R90" s="25">
        <f>K90-K93</f>
        <v>26181.507068637042</v>
      </c>
      <c r="S90" s="25">
        <f>R90*7.5345</f>
        <v>197264.56500864579</v>
      </c>
    </row>
    <row r="91" spans="1:23" ht="12.75" customHeight="1">
      <c r="A91" s="13"/>
      <c r="B91" s="14" t="s">
        <v>57</v>
      </c>
      <c r="C91" s="14"/>
      <c r="D91" s="14" t="s">
        <v>15</v>
      </c>
      <c r="E91" s="14"/>
      <c r="F91" s="14" t="s">
        <v>9</v>
      </c>
      <c r="G91" s="127"/>
      <c r="H91" s="22">
        <f t="shared" ref="H91:H113" si="8">K91-J91</f>
        <v>26598.475818637045</v>
      </c>
      <c r="I91" s="22">
        <f t="shared" si="7"/>
        <v>200406.21605552084</v>
      </c>
      <c r="J91" s="40"/>
      <c r="K91" s="38">
        <v>26598.475818637045</v>
      </c>
      <c r="L91" s="40">
        <f t="shared" si="6"/>
        <v>200406.21605552084</v>
      </c>
      <c r="N91" s="25">
        <f>K91-K90</f>
        <v>416.96875000000364</v>
      </c>
      <c r="O91" s="25">
        <f>N91*7.5345</f>
        <v>3141.6510468750275</v>
      </c>
      <c r="P91" s="25"/>
      <c r="R91" s="25"/>
      <c r="V91" s="25"/>
    </row>
    <row r="92" spans="1:23" ht="12.75" customHeight="1">
      <c r="A92" s="11"/>
      <c r="B92" s="12"/>
      <c r="C92" s="12"/>
      <c r="D92" s="28"/>
      <c r="E92" s="12"/>
      <c r="F92" s="12" t="s">
        <v>18</v>
      </c>
      <c r="G92" s="124"/>
      <c r="H92" s="23">
        <f t="shared" si="8"/>
        <v>27384.299668196159</v>
      </c>
      <c r="I92" s="23">
        <f t="shared" si="7"/>
        <v>206327.00585002397</v>
      </c>
      <c r="J92" s="41"/>
      <c r="K92" s="36">
        <v>27384.299668196159</v>
      </c>
      <c r="L92" s="41">
        <f t="shared" si="6"/>
        <v>206327.00585002397</v>
      </c>
      <c r="N92" s="25"/>
      <c r="O92" s="25"/>
      <c r="P92" s="25">
        <f>K92-K90</f>
        <v>1202.7925995591177</v>
      </c>
      <c r="Q92" s="25">
        <f>P92*7.5345</f>
        <v>9062.440841378173</v>
      </c>
      <c r="R92" s="25"/>
      <c r="V92" s="25"/>
      <c r="W92" s="25"/>
    </row>
    <row r="93" spans="1:23" ht="12.75" hidden="1" customHeight="1">
      <c r="A93" s="9" t="s">
        <v>29</v>
      </c>
      <c r="B93" s="10" t="s">
        <v>39</v>
      </c>
      <c r="C93" s="10" t="s">
        <v>53</v>
      </c>
      <c r="D93" s="10" t="s">
        <v>12</v>
      </c>
      <c r="E93" s="10" t="s">
        <v>11</v>
      </c>
      <c r="F93" s="10" t="s">
        <v>90</v>
      </c>
      <c r="G93" s="123">
        <v>119</v>
      </c>
      <c r="H93" s="24">
        <f t="shared" si="8"/>
        <v>0</v>
      </c>
      <c r="I93" s="24">
        <f t="shared" si="7"/>
        <v>0</v>
      </c>
      <c r="J93" s="39"/>
      <c r="K93" s="37"/>
      <c r="L93" s="40">
        <f t="shared" si="6"/>
        <v>0</v>
      </c>
      <c r="N93" s="25"/>
      <c r="O93" s="25"/>
      <c r="P93" s="25"/>
      <c r="R93" s="25"/>
    </row>
    <row r="94" spans="1:23" ht="12.75" hidden="1" customHeight="1">
      <c r="A94" s="13"/>
      <c r="B94" s="14" t="s">
        <v>57</v>
      </c>
      <c r="C94" s="14"/>
      <c r="D94" s="14" t="s">
        <v>15</v>
      </c>
      <c r="E94" s="14"/>
      <c r="F94" s="14" t="s">
        <v>9</v>
      </c>
      <c r="G94" s="127"/>
      <c r="H94" s="22">
        <f t="shared" si="8"/>
        <v>0</v>
      </c>
      <c r="I94" s="22">
        <f t="shared" si="7"/>
        <v>0</v>
      </c>
      <c r="J94" s="40"/>
      <c r="K94" s="38"/>
      <c r="L94" s="40">
        <f t="shared" si="6"/>
        <v>0</v>
      </c>
      <c r="N94" s="25">
        <f>K94-K93</f>
        <v>0</v>
      </c>
      <c r="O94" s="25">
        <f>N94*7.5345</f>
        <v>0</v>
      </c>
      <c r="P94" s="25"/>
      <c r="R94" s="25"/>
    </row>
    <row r="95" spans="1:23" ht="12.75" hidden="1" customHeight="1">
      <c r="A95" s="11"/>
      <c r="B95" s="12"/>
      <c r="C95" s="12"/>
      <c r="D95" s="28"/>
      <c r="E95" s="12"/>
      <c r="F95" s="12" t="s">
        <v>18</v>
      </c>
      <c r="G95" s="124"/>
      <c r="H95" s="23">
        <f t="shared" si="8"/>
        <v>0</v>
      </c>
      <c r="I95" s="23">
        <f t="shared" si="7"/>
        <v>0</v>
      </c>
      <c r="J95" s="41"/>
      <c r="K95" s="36"/>
      <c r="L95" s="41">
        <f t="shared" si="6"/>
        <v>0</v>
      </c>
      <c r="N95" s="25"/>
      <c r="O95" s="25"/>
      <c r="P95" s="25">
        <f>K95-K93</f>
        <v>0</v>
      </c>
      <c r="Q95" s="25">
        <f>P95*7.5345</f>
        <v>0</v>
      </c>
      <c r="R95" s="25"/>
    </row>
    <row r="96" spans="1:23" ht="12.75" customHeight="1">
      <c r="A96" s="9" t="s">
        <v>29</v>
      </c>
      <c r="B96" s="10" t="s">
        <v>39</v>
      </c>
      <c r="C96" s="10" t="s">
        <v>53</v>
      </c>
      <c r="D96" s="10" t="s">
        <v>19</v>
      </c>
      <c r="E96" s="10" t="s">
        <v>11</v>
      </c>
      <c r="F96" s="10" t="s">
        <v>91</v>
      </c>
      <c r="G96" s="123">
        <v>119</v>
      </c>
      <c r="H96" s="24">
        <f t="shared" si="8"/>
        <v>28507.995840954249</v>
      </c>
      <c r="I96" s="24">
        <f t="shared" si="7"/>
        <v>214793.49466366979</v>
      </c>
      <c r="J96" s="39"/>
      <c r="K96" s="37">
        <v>28507.995840954249</v>
      </c>
      <c r="L96" s="40">
        <f t="shared" si="6"/>
        <v>214793.49466366979</v>
      </c>
      <c r="M96" s="2" t="s">
        <v>13</v>
      </c>
      <c r="N96" s="25"/>
      <c r="O96" s="25"/>
      <c r="P96" s="25"/>
      <c r="R96" s="25">
        <f>K96-K99</f>
        <v>28507.995840954249</v>
      </c>
      <c r="S96" s="25">
        <f>R96*7.5345</f>
        <v>214793.49466366979</v>
      </c>
    </row>
    <row r="97" spans="1:23" ht="12.75" customHeight="1">
      <c r="A97" s="13"/>
      <c r="B97" s="14" t="s">
        <v>57</v>
      </c>
      <c r="C97" s="14"/>
      <c r="D97" s="14" t="s">
        <v>17</v>
      </c>
      <c r="E97" s="14"/>
      <c r="F97" s="14" t="s">
        <v>9</v>
      </c>
      <c r="G97" s="127"/>
      <c r="H97" s="22">
        <f t="shared" si="8"/>
        <v>28937.47365345425</v>
      </c>
      <c r="I97" s="22">
        <f t="shared" si="7"/>
        <v>218029.39524195105</v>
      </c>
      <c r="J97" s="40"/>
      <c r="K97" s="38">
        <v>28937.47365345425</v>
      </c>
      <c r="L97" s="40">
        <f t="shared" si="6"/>
        <v>218029.39524195105</v>
      </c>
      <c r="N97" s="25">
        <f>K97-K96</f>
        <v>429.47781250000116</v>
      </c>
      <c r="O97" s="25">
        <f>N97*7.5345</f>
        <v>3235.9005782812587</v>
      </c>
      <c r="P97" s="25"/>
      <c r="R97" s="25"/>
      <c r="V97" s="25"/>
    </row>
    <row r="98" spans="1:23" ht="12.75" customHeight="1" thickBot="1">
      <c r="A98" s="11"/>
      <c r="B98" s="12"/>
      <c r="C98" s="12"/>
      <c r="D98" s="28"/>
      <c r="E98" s="12"/>
      <c r="F98" s="12" t="s">
        <v>18</v>
      </c>
      <c r="G98" s="124"/>
      <c r="H98" s="23">
        <f t="shared" si="8"/>
        <v>29327.908028454251</v>
      </c>
      <c r="I98" s="23">
        <f t="shared" si="7"/>
        <v>220971.12304038857</v>
      </c>
      <c r="J98" s="41"/>
      <c r="K98" s="36">
        <v>29327.908028454251</v>
      </c>
      <c r="L98" s="41">
        <f t="shared" si="6"/>
        <v>220971.12304038857</v>
      </c>
      <c r="N98" s="25"/>
      <c r="O98" s="25"/>
      <c r="P98" s="25">
        <f>K98-K96</f>
        <v>819.91218750000189</v>
      </c>
      <c r="Q98" s="25">
        <f>P98*7.5345</f>
        <v>6177.6283767187642</v>
      </c>
      <c r="R98" s="25"/>
      <c r="V98" s="25"/>
      <c r="W98" s="25"/>
    </row>
    <row r="99" spans="1:23" ht="12.75" hidden="1" customHeight="1">
      <c r="A99" s="9" t="s">
        <v>29</v>
      </c>
      <c r="B99" s="10" t="s">
        <v>39</v>
      </c>
      <c r="C99" s="10" t="s">
        <v>53</v>
      </c>
      <c r="D99" s="10" t="s">
        <v>19</v>
      </c>
      <c r="E99" s="10" t="s">
        <v>11</v>
      </c>
      <c r="F99" s="10" t="s">
        <v>92</v>
      </c>
      <c r="G99" s="123">
        <v>119</v>
      </c>
      <c r="H99" s="24">
        <f t="shared" si="8"/>
        <v>0</v>
      </c>
      <c r="I99" s="24">
        <f t="shared" si="7"/>
        <v>0</v>
      </c>
      <c r="J99" s="39"/>
      <c r="K99" s="37"/>
      <c r="L99" s="40">
        <f t="shared" si="6"/>
        <v>0</v>
      </c>
      <c r="M99" s="2" t="s">
        <v>13</v>
      </c>
      <c r="N99" s="25"/>
      <c r="O99" s="25"/>
      <c r="P99" s="25"/>
      <c r="R99" s="25"/>
    </row>
    <row r="100" spans="1:23" ht="12.75" hidden="1" customHeight="1">
      <c r="A100" s="13"/>
      <c r="B100" s="14" t="s">
        <v>57</v>
      </c>
      <c r="C100" s="14"/>
      <c r="D100" s="14" t="s">
        <v>17</v>
      </c>
      <c r="E100" s="14"/>
      <c r="F100" s="14" t="s">
        <v>9</v>
      </c>
      <c r="G100" s="127"/>
      <c r="H100" s="22">
        <f t="shared" si="8"/>
        <v>0</v>
      </c>
      <c r="I100" s="22">
        <f t="shared" si="7"/>
        <v>0</v>
      </c>
      <c r="J100" s="40"/>
      <c r="K100" s="38"/>
      <c r="L100" s="40">
        <f t="shared" si="6"/>
        <v>0</v>
      </c>
      <c r="N100" s="25">
        <f>K100-K99</f>
        <v>0</v>
      </c>
      <c r="O100" s="25">
        <f>N100*7.5345</f>
        <v>0</v>
      </c>
      <c r="P100" s="25"/>
      <c r="R100" s="25"/>
    </row>
    <row r="101" spans="1:23" ht="12.75" hidden="1" customHeight="1" thickBot="1">
      <c r="A101" s="13"/>
      <c r="B101" s="14"/>
      <c r="C101" s="14"/>
      <c r="D101" s="80"/>
      <c r="E101" s="14"/>
      <c r="F101" s="14" t="s">
        <v>18</v>
      </c>
      <c r="G101" s="127"/>
      <c r="H101" s="22">
        <f t="shared" si="8"/>
        <v>0</v>
      </c>
      <c r="I101" s="22">
        <f t="shared" si="7"/>
        <v>0</v>
      </c>
      <c r="J101" s="40"/>
      <c r="K101" s="38"/>
      <c r="L101" s="40">
        <f t="shared" si="6"/>
        <v>0</v>
      </c>
      <c r="N101" s="25"/>
      <c r="O101" s="25"/>
      <c r="P101" s="25">
        <f>K101-K99</f>
        <v>0</v>
      </c>
      <c r="Q101" s="25">
        <f>P101*7.5345</f>
        <v>0</v>
      </c>
      <c r="R101" s="25"/>
    </row>
    <row r="102" spans="1:23" ht="12.75" customHeight="1" thickTop="1">
      <c r="A102" s="75" t="s">
        <v>29</v>
      </c>
      <c r="B102" s="76" t="s">
        <v>39</v>
      </c>
      <c r="C102" s="76" t="s">
        <v>53</v>
      </c>
      <c r="D102" s="76" t="s">
        <v>12</v>
      </c>
      <c r="E102" s="76" t="s">
        <v>4</v>
      </c>
      <c r="F102" s="76" t="s">
        <v>93</v>
      </c>
      <c r="G102" s="129">
        <v>130</v>
      </c>
      <c r="H102" s="77">
        <f t="shared" si="8"/>
        <v>28197.902618202519</v>
      </c>
      <c r="I102" s="77">
        <f t="shared" si="7"/>
        <v>212457.09727684688</v>
      </c>
      <c r="J102" s="79"/>
      <c r="K102" s="78">
        <v>28197.902618202519</v>
      </c>
      <c r="L102" s="79">
        <f t="shared" si="6"/>
        <v>212457.09727684688</v>
      </c>
      <c r="N102" s="25"/>
      <c r="O102" s="25"/>
      <c r="P102" s="25"/>
      <c r="R102" s="25">
        <f>K102-K105</f>
        <v>28197.902618202519</v>
      </c>
      <c r="S102" s="25">
        <f>R102*7.5345</f>
        <v>212457.09727684688</v>
      </c>
    </row>
    <row r="103" spans="1:23" ht="12.75" customHeight="1">
      <c r="A103" s="13"/>
      <c r="B103" s="14" t="s">
        <v>57</v>
      </c>
      <c r="C103" s="14"/>
      <c r="D103" s="14" t="s">
        <v>15</v>
      </c>
      <c r="E103" s="14"/>
      <c r="F103" s="14" t="s">
        <v>9</v>
      </c>
      <c r="G103" s="127"/>
      <c r="H103" s="22">
        <f t="shared" si="8"/>
        <v>28627.38043070252</v>
      </c>
      <c r="I103" s="22">
        <f t="shared" si="7"/>
        <v>215692.99785512814</v>
      </c>
      <c r="J103" s="40"/>
      <c r="K103" s="38">
        <v>28627.38043070252</v>
      </c>
      <c r="L103" s="40">
        <f t="shared" si="6"/>
        <v>215692.99785512814</v>
      </c>
      <c r="N103" s="25">
        <f>K103-K102</f>
        <v>429.47781250000116</v>
      </c>
      <c r="O103" s="25">
        <f>N103*7.5345</f>
        <v>3235.9005782812587</v>
      </c>
      <c r="P103" s="25"/>
      <c r="R103" s="25"/>
      <c r="V103" s="25"/>
    </row>
    <row r="104" spans="1:23" ht="12.75" customHeight="1">
      <c r="A104" s="11"/>
      <c r="B104" s="12"/>
      <c r="C104" s="12"/>
      <c r="D104" s="28"/>
      <c r="E104" s="12"/>
      <c r="F104" s="12" t="s">
        <v>18</v>
      </c>
      <c r="G104" s="124"/>
      <c r="H104" s="23">
        <f t="shared" si="8"/>
        <v>29017.814805702521</v>
      </c>
      <c r="I104" s="23">
        <f t="shared" si="7"/>
        <v>218634.72565356566</v>
      </c>
      <c r="J104" s="41"/>
      <c r="K104" s="36">
        <v>29017.814805702521</v>
      </c>
      <c r="L104" s="41">
        <f t="shared" si="6"/>
        <v>218634.72565356566</v>
      </c>
      <c r="N104" s="25"/>
      <c r="O104" s="25"/>
      <c r="P104" s="25">
        <f>K104-K102</f>
        <v>819.91218750000189</v>
      </c>
      <c r="Q104" s="25">
        <f>P104*7.5345</f>
        <v>6177.6283767187642</v>
      </c>
      <c r="R104" s="25"/>
      <c r="V104" s="25"/>
      <c r="W104" s="25"/>
    </row>
    <row r="105" spans="1:23" ht="12.75" hidden="1" customHeight="1">
      <c r="A105" s="9" t="s">
        <v>29</v>
      </c>
      <c r="B105" s="10" t="s">
        <v>39</v>
      </c>
      <c r="C105" s="10" t="s">
        <v>53</v>
      </c>
      <c r="D105" s="10" t="s">
        <v>12</v>
      </c>
      <c r="E105" s="10" t="s">
        <v>4</v>
      </c>
      <c r="F105" s="10" t="s">
        <v>94</v>
      </c>
      <c r="G105" s="123">
        <v>130</v>
      </c>
      <c r="H105" s="24">
        <f t="shared" si="8"/>
        <v>0</v>
      </c>
      <c r="I105" s="24">
        <f t="shared" si="7"/>
        <v>0</v>
      </c>
      <c r="J105" s="39"/>
      <c r="K105" s="37"/>
      <c r="L105" s="40">
        <f t="shared" si="6"/>
        <v>0</v>
      </c>
      <c r="N105" s="25"/>
      <c r="O105" s="25"/>
      <c r="P105" s="25"/>
    </row>
    <row r="106" spans="1:23" ht="12.75" hidden="1" customHeight="1">
      <c r="A106" s="13"/>
      <c r="B106" s="14" t="s">
        <v>57</v>
      </c>
      <c r="C106" s="14"/>
      <c r="D106" s="14" t="s">
        <v>15</v>
      </c>
      <c r="E106" s="14"/>
      <c r="F106" s="14" t="s">
        <v>9</v>
      </c>
      <c r="G106" s="127"/>
      <c r="H106" s="22">
        <f t="shared" si="8"/>
        <v>0</v>
      </c>
      <c r="I106" s="22">
        <f t="shared" si="7"/>
        <v>0</v>
      </c>
      <c r="J106" s="40"/>
      <c r="K106" s="38"/>
      <c r="L106" s="40">
        <f t="shared" si="6"/>
        <v>0</v>
      </c>
      <c r="N106" s="25">
        <f>K106-K105</f>
        <v>0</v>
      </c>
      <c r="O106" s="25">
        <f>N106*7.5345</f>
        <v>0</v>
      </c>
      <c r="P106" s="25"/>
      <c r="R106" s="25"/>
    </row>
    <row r="107" spans="1:23" ht="12.75" hidden="1" customHeight="1">
      <c r="A107" s="11"/>
      <c r="B107" s="12"/>
      <c r="C107" s="12"/>
      <c r="D107" s="28"/>
      <c r="E107" s="12"/>
      <c r="F107" s="12" t="s">
        <v>18</v>
      </c>
      <c r="G107" s="124"/>
      <c r="H107" s="23">
        <f t="shared" si="8"/>
        <v>0</v>
      </c>
      <c r="I107" s="23">
        <f t="shared" si="7"/>
        <v>0</v>
      </c>
      <c r="J107" s="41"/>
      <c r="K107" s="36"/>
      <c r="L107" s="41">
        <f t="shared" si="6"/>
        <v>0</v>
      </c>
      <c r="N107" s="25"/>
      <c r="O107" s="25"/>
      <c r="P107" s="25">
        <f>K107-K105</f>
        <v>0</v>
      </c>
      <c r="Q107" s="25">
        <f>P107*7.5345</f>
        <v>0</v>
      </c>
      <c r="R107" s="25"/>
    </row>
    <row r="108" spans="1:23" ht="12.75" customHeight="1">
      <c r="A108" s="9" t="s">
        <v>29</v>
      </c>
      <c r="B108" s="10" t="s">
        <v>39</v>
      </c>
      <c r="C108" s="10" t="s">
        <v>53</v>
      </c>
      <c r="D108" s="10" t="s">
        <v>19</v>
      </c>
      <c r="E108" s="10" t="s">
        <v>4</v>
      </c>
      <c r="F108" s="10" t="s">
        <v>95</v>
      </c>
      <c r="G108" s="123">
        <v>130</v>
      </c>
      <c r="H108" s="24">
        <f t="shared" si="8"/>
        <v>30393.11876918577</v>
      </c>
      <c r="I108" s="24">
        <f t="shared" si="7"/>
        <v>228996.95336643019</v>
      </c>
      <c r="J108" s="39"/>
      <c r="K108" s="37">
        <v>30393.11876918577</v>
      </c>
      <c r="L108" s="40">
        <f t="shared" si="6"/>
        <v>228996.95336643019</v>
      </c>
      <c r="M108" s="2" t="s">
        <v>13</v>
      </c>
      <c r="N108" s="25"/>
      <c r="O108" s="25"/>
      <c r="P108" s="25"/>
      <c r="R108" s="25">
        <f>K108-K111</f>
        <v>30393.11876918577</v>
      </c>
      <c r="S108" s="25">
        <f>R108*7.5345</f>
        <v>228996.95336643019</v>
      </c>
    </row>
    <row r="109" spans="1:23" ht="12.75" customHeight="1">
      <c r="A109" s="13"/>
      <c r="B109" s="14" t="s">
        <v>57</v>
      </c>
      <c r="C109" s="14"/>
      <c r="D109" s="14" t="s">
        <v>17</v>
      </c>
      <c r="E109" s="14"/>
      <c r="F109" s="14" t="s">
        <v>9</v>
      </c>
      <c r="G109" s="127"/>
      <c r="H109" s="22">
        <f t="shared" si="8"/>
        <v>30822.596581685772</v>
      </c>
      <c r="I109" s="22">
        <f t="shared" si="7"/>
        <v>232232.85394471145</v>
      </c>
      <c r="J109" s="40"/>
      <c r="K109" s="38">
        <v>30822.596581685772</v>
      </c>
      <c r="L109" s="40">
        <f t="shared" si="6"/>
        <v>232232.85394471145</v>
      </c>
      <c r="N109" s="25">
        <f>K109-K108</f>
        <v>429.47781250000116</v>
      </c>
      <c r="O109" s="25">
        <f>N109*7.5345</f>
        <v>3235.9005782812587</v>
      </c>
      <c r="P109" s="25"/>
      <c r="R109" s="25"/>
      <c r="V109" s="25"/>
    </row>
    <row r="110" spans="1:23" ht="12.75" customHeight="1" thickBot="1">
      <c r="A110" s="17"/>
      <c r="B110" s="18"/>
      <c r="C110" s="18"/>
      <c r="D110" s="30"/>
      <c r="E110" s="18"/>
      <c r="F110" s="18" t="s">
        <v>18</v>
      </c>
      <c r="G110" s="126"/>
      <c r="H110" s="63">
        <f t="shared" si="8"/>
        <v>31213.030956685772</v>
      </c>
      <c r="I110" s="63">
        <f t="shared" si="7"/>
        <v>235174.58174314897</v>
      </c>
      <c r="J110" s="45"/>
      <c r="K110" s="44">
        <v>31213.030956685772</v>
      </c>
      <c r="L110" s="45">
        <f t="shared" si="6"/>
        <v>235174.58174314897</v>
      </c>
      <c r="N110" s="25"/>
      <c r="O110" s="25"/>
      <c r="P110" s="25">
        <f>K110-K108</f>
        <v>819.91218750000189</v>
      </c>
      <c r="Q110" s="25">
        <f>P110*7.5345</f>
        <v>6177.6283767187642</v>
      </c>
      <c r="R110" s="25"/>
      <c r="V110" s="100"/>
      <c r="W110" s="25"/>
    </row>
    <row r="111" spans="1:23" ht="12.75" hidden="1" customHeight="1">
      <c r="A111" s="13" t="s">
        <v>29</v>
      </c>
      <c r="B111" s="14" t="s">
        <v>39</v>
      </c>
      <c r="C111" s="14" t="s">
        <v>53</v>
      </c>
      <c r="D111" s="14" t="s">
        <v>19</v>
      </c>
      <c r="E111" s="14" t="s">
        <v>4</v>
      </c>
      <c r="F111" s="14" t="s">
        <v>96</v>
      </c>
      <c r="G111" s="127">
        <v>130</v>
      </c>
      <c r="H111" s="22">
        <f t="shared" si="8"/>
        <v>0</v>
      </c>
      <c r="I111" s="22">
        <f t="shared" si="7"/>
        <v>0</v>
      </c>
      <c r="J111" s="38"/>
      <c r="K111" s="38"/>
      <c r="L111" s="40">
        <f t="shared" si="6"/>
        <v>0</v>
      </c>
      <c r="M111" s="2" t="s">
        <v>13</v>
      </c>
      <c r="N111" s="25"/>
      <c r="O111" s="25"/>
      <c r="P111" s="25"/>
      <c r="V111" s="101"/>
    </row>
    <row r="112" spans="1:23" ht="12.75" hidden="1" customHeight="1">
      <c r="A112" s="13"/>
      <c r="B112" s="14" t="s">
        <v>57</v>
      </c>
      <c r="C112" s="14"/>
      <c r="D112" s="14" t="s">
        <v>17</v>
      </c>
      <c r="E112" s="14"/>
      <c r="F112" s="14" t="s">
        <v>9</v>
      </c>
      <c r="G112" s="127"/>
      <c r="H112" s="22">
        <f t="shared" si="8"/>
        <v>0</v>
      </c>
      <c r="I112" s="22">
        <f t="shared" si="7"/>
        <v>0</v>
      </c>
      <c r="J112" s="38"/>
      <c r="K112" s="38"/>
      <c r="L112" s="40">
        <f t="shared" si="6"/>
        <v>0</v>
      </c>
      <c r="N112" s="25">
        <f>K112-K111</f>
        <v>0</v>
      </c>
      <c r="O112" s="25">
        <f>N112*7.5345</f>
        <v>0</v>
      </c>
      <c r="P112" s="25"/>
      <c r="R112" s="25"/>
      <c r="V112" s="101"/>
    </row>
    <row r="113" spans="1:23" ht="12.75" hidden="1" customHeight="1" thickBot="1">
      <c r="A113" s="17"/>
      <c r="B113" s="18"/>
      <c r="C113" s="18"/>
      <c r="D113" s="30"/>
      <c r="E113" s="18"/>
      <c r="F113" s="18" t="s">
        <v>18</v>
      </c>
      <c r="G113" s="126"/>
      <c r="H113" s="63">
        <f t="shared" si="8"/>
        <v>0</v>
      </c>
      <c r="I113" s="63">
        <f t="shared" si="7"/>
        <v>0</v>
      </c>
      <c r="J113" s="44"/>
      <c r="K113" s="44"/>
      <c r="L113" s="45">
        <f t="shared" si="6"/>
        <v>0</v>
      </c>
      <c r="N113" s="25"/>
      <c r="O113" s="25"/>
      <c r="P113" s="25">
        <f>K113-K111</f>
        <v>0</v>
      </c>
      <c r="Q113" s="25">
        <f>P113*7.5345</f>
        <v>0</v>
      </c>
      <c r="R113" s="25"/>
      <c r="V113" s="101"/>
    </row>
    <row r="114" spans="1:23" ht="12.75" customHeight="1">
      <c r="A114" s="3"/>
      <c r="B114" s="3"/>
      <c r="C114" s="3"/>
      <c r="D114" s="3"/>
      <c r="E114" s="3"/>
      <c r="F114" s="3"/>
      <c r="H114" s="1"/>
      <c r="I114" s="1"/>
      <c r="J114" s="1"/>
      <c r="K114" s="8"/>
      <c r="L114" s="8"/>
      <c r="N114" s="25"/>
      <c r="O114" s="25"/>
      <c r="P114" s="25"/>
      <c r="V114" s="100"/>
      <c r="W114" s="100"/>
    </row>
    <row r="115" spans="1:23" ht="12.75" customHeight="1" thickBot="1">
      <c r="A115" s="3"/>
      <c r="B115" s="3"/>
      <c r="C115" s="3"/>
      <c r="D115" s="3"/>
      <c r="E115" s="3"/>
      <c r="F115" s="3"/>
      <c r="H115" s="1"/>
      <c r="I115" s="1"/>
      <c r="J115" s="1"/>
      <c r="K115" s="8"/>
      <c r="L115" s="8"/>
      <c r="N115" s="25"/>
      <c r="O115" s="25"/>
      <c r="P115" s="25"/>
      <c r="W115" s="100"/>
    </row>
    <row r="116" spans="1:23" ht="12.75" customHeight="1">
      <c r="A116" s="19" t="s">
        <v>48</v>
      </c>
      <c r="B116" s="20" t="s">
        <v>51</v>
      </c>
      <c r="C116" s="20" t="s">
        <v>2</v>
      </c>
      <c r="D116" s="20" t="s">
        <v>10</v>
      </c>
      <c r="E116" s="20" t="s">
        <v>11</v>
      </c>
      <c r="F116" s="20" t="s">
        <v>41</v>
      </c>
      <c r="G116" s="128">
        <v>120</v>
      </c>
      <c r="H116" s="62">
        <f>K116-J116</f>
        <v>22095.296168831708</v>
      </c>
      <c r="I116" s="62">
        <f t="shared" si="7"/>
        <v>166477.0089840625</v>
      </c>
      <c r="J116" s="104"/>
      <c r="K116" s="81">
        <v>22095.296168831708</v>
      </c>
      <c r="L116" s="42">
        <f>K116*7.5345</f>
        <v>166477.0089840625</v>
      </c>
      <c r="N116" s="25"/>
      <c r="O116" s="25"/>
    </row>
    <row r="117" spans="1:23" ht="12.75" customHeight="1">
      <c r="A117" s="11"/>
      <c r="B117" s="12" t="s">
        <v>55</v>
      </c>
      <c r="C117" s="12"/>
      <c r="D117" s="12" t="s">
        <v>14</v>
      </c>
      <c r="E117" s="12"/>
      <c r="F117" s="12" t="s">
        <v>9</v>
      </c>
      <c r="G117" s="124"/>
      <c r="H117" s="23">
        <f t="shared" ref="H117:H165" si="9">K117-J117</f>
        <v>22512.264918831708</v>
      </c>
      <c r="I117" s="22">
        <f t="shared" si="7"/>
        <v>169618.66003093752</v>
      </c>
      <c r="J117" s="105"/>
      <c r="K117" s="84">
        <v>22512.264918831708</v>
      </c>
      <c r="L117" s="40">
        <f t="shared" ref="L117:L165" si="10">K117*7.5345</f>
        <v>169618.66003093752</v>
      </c>
      <c r="N117" s="25">
        <f>K117-K116</f>
        <v>416.96875</v>
      </c>
      <c r="O117" s="25">
        <f>N117*7.5345</f>
        <v>3141.6510468750002</v>
      </c>
      <c r="Q117" s="98"/>
      <c r="R117" s="25"/>
      <c r="V117" s="25"/>
    </row>
    <row r="118" spans="1:23" ht="12.75" customHeight="1">
      <c r="A118" s="9" t="s">
        <v>48</v>
      </c>
      <c r="B118" s="10" t="s">
        <v>51</v>
      </c>
      <c r="C118" s="10" t="s">
        <v>2</v>
      </c>
      <c r="D118" s="10" t="s">
        <v>12</v>
      </c>
      <c r="E118" s="10" t="s">
        <v>11</v>
      </c>
      <c r="F118" s="10" t="s">
        <v>42</v>
      </c>
      <c r="G118" s="123">
        <v>120</v>
      </c>
      <c r="H118" s="24">
        <f t="shared" si="9"/>
        <v>23625.012926607054</v>
      </c>
      <c r="I118" s="24">
        <f t="shared" si="7"/>
        <v>178002.65989552086</v>
      </c>
      <c r="J118" s="106"/>
      <c r="K118" s="83">
        <v>23625.012926607054</v>
      </c>
      <c r="L118" s="39">
        <f t="shared" si="10"/>
        <v>178002.65989552086</v>
      </c>
      <c r="N118" s="25"/>
      <c r="O118" s="25"/>
      <c r="P118" s="25">
        <f>K118-K120</f>
        <v>23625.012926607054</v>
      </c>
      <c r="Q118" s="98">
        <f>P118*7.5345</f>
        <v>178002.65989552086</v>
      </c>
    </row>
    <row r="119" spans="1:23" ht="12.75" customHeight="1">
      <c r="A119" s="11"/>
      <c r="B119" s="12" t="s">
        <v>55</v>
      </c>
      <c r="C119" s="12"/>
      <c r="D119" s="12" t="s">
        <v>15</v>
      </c>
      <c r="E119" s="12"/>
      <c r="F119" s="12" t="s">
        <v>9</v>
      </c>
      <c r="G119" s="124"/>
      <c r="H119" s="23">
        <f t="shared" si="9"/>
        <v>24041.981676607054</v>
      </c>
      <c r="I119" s="23">
        <f t="shared" si="7"/>
        <v>181144.31094239585</v>
      </c>
      <c r="J119" s="107"/>
      <c r="K119" s="82">
        <v>24041.981676607054</v>
      </c>
      <c r="L119" s="41">
        <f t="shared" si="10"/>
        <v>181144.31094239585</v>
      </c>
      <c r="N119" s="25">
        <f>K119-K118</f>
        <v>416.96875</v>
      </c>
      <c r="O119" s="25">
        <f>N119*7.5345</f>
        <v>3141.6510468750002</v>
      </c>
      <c r="Q119" s="98"/>
      <c r="R119" s="25"/>
      <c r="V119" s="25"/>
    </row>
    <row r="120" spans="1:23" ht="12.75" hidden="1" customHeight="1">
      <c r="A120" s="9" t="s">
        <v>48</v>
      </c>
      <c r="B120" s="10" t="s">
        <v>51</v>
      </c>
      <c r="C120" s="10" t="s">
        <v>2</v>
      </c>
      <c r="D120" s="10" t="s">
        <v>12</v>
      </c>
      <c r="E120" s="10" t="s">
        <v>11</v>
      </c>
      <c r="F120" s="10" t="s">
        <v>97</v>
      </c>
      <c r="G120" s="123">
        <v>120</v>
      </c>
      <c r="H120" s="24">
        <f t="shared" si="9"/>
        <v>0</v>
      </c>
      <c r="I120" s="24">
        <f t="shared" si="7"/>
        <v>0</v>
      </c>
      <c r="J120" s="106"/>
      <c r="K120" s="83"/>
      <c r="L120" s="39">
        <f t="shared" si="10"/>
        <v>0</v>
      </c>
      <c r="N120" s="25"/>
      <c r="O120" s="25"/>
      <c r="Q120" s="98"/>
    </row>
    <row r="121" spans="1:23" ht="12.75" hidden="1" customHeight="1">
      <c r="A121" s="11"/>
      <c r="B121" s="12" t="s">
        <v>55</v>
      </c>
      <c r="C121" s="12"/>
      <c r="D121" s="12" t="s">
        <v>15</v>
      </c>
      <c r="E121" s="12"/>
      <c r="F121" s="12" t="s">
        <v>9</v>
      </c>
      <c r="G121" s="124"/>
      <c r="H121" s="23">
        <f t="shared" si="9"/>
        <v>0</v>
      </c>
      <c r="I121" s="23">
        <f t="shared" si="7"/>
        <v>0</v>
      </c>
      <c r="J121" s="107"/>
      <c r="K121" s="82"/>
      <c r="L121" s="41">
        <f t="shared" si="10"/>
        <v>0</v>
      </c>
      <c r="N121" s="25">
        <f>K121-K120</f>
        <v>0</v>
      </c>
      <c r="O121" s="25">
        <f>N121*7.5345</f>
        <v>0</v>
      </c>
      <c r="Q121" s="98"/>
      <c r="R121" s="25"/>
    </row>
    <row r="122" spans="1:23" ht="12.75" customHeight="1">
      <c r="A122" s="9" t="s">
        <v>48</v>
      </c>
      <c r="B122" s="10" t="s">
        <v>51</v>
      </c>
      <c r="C122" s="10" t="s">
        <v>2</v>
      </c>
      <c r="D122" s="10" t="s">
        <v>1</v>
      </c>
      <c r="E122" s="10" t="s">
        <v>11</v>
      </c>
      <c r="F122" s="10" t="s">
        <v>43</v>
      </c>
      <c r="G122" s="123">
        <v>120</v>
      </c>
      <c r="H122" s="24">
        <f t="shared" si="9"/>
        <v>25927.505125685733</v>
      </c>
      <c r="I122" s="24">
        <f t="shared" si="7"/>
        <v>195350.78736947916</v>
      </c>
      <c r="J122" s="106"/>
      <c r="K122" s="83">
        <v>25927.505125685733</v>
      </c>
      <c r="L122" s="39">
        <f t="shared" si="10"/>
        <v>195350.78736947916</v>
      </c>
      <c r="N122" s="25"/>
      <c r="O122" s="25"/>
      <c r="P122" s="25">
        <f>K122-K124</f>
        <v>25927.505125685733</v>
      </c>
      <c r="Q122" s="98">
        <f>P122*7.5345</f>
        <v>195350.78736947916</v>
      </c>
    </row>
    <row r="123" spans="1:23" ht="12.75" customHeight="1">
      <c r="A123" s="11"/>
      <c r="B123" s="12" t="s">
        <v>55</v>
      </c>
      <c r="C123" s="12"/>
      <c r="D123" s="12" t="s">
        <v>16</v>
      </c>
      <c r="E123" s="12"/>
      <c r="F123" s="12" t="s">
        <v>9</v>
      </c>
      <c r="G123" s="124"/>
      <c r="H123" s="23">
        <f t="shared" si="9"/>
        <v>26344.473875685733</v>
      </c>
      <c r="I123" s="23">
        <f t="shared" si="7"/>
        <v>198492.43841635415</v>
      </c>
      <c r="J123" s="107"/>
      <c r="K123" s="82">
        <v>26344.473875685733</v>
      </c>
      <c r="L123" s="41">
        <f t="shared" si="10"/>
        <v>198492.43841635415</v>
      </c>
      <c r="N123" s="25">
        <f>K123-K122</f>
        <v>416.96875</v>
      </c>
      <c r="O123" s="25">
        <f>N123*7.5345</f>
        <v>3141.6510468750002</v>
      </c>
      <c r="Q123" s="98"/>
      <c r="R123" s="25"/>
      <c r="V123" s="25"/>
    </row>
    <row r="124" spans="1:23" ht="12.75" hidden="1" customHeight="1">
      <c r="A124" s="9" t="s">
        <v>48</v>
      </c>
      <c r="B124" s="10" t="s">
        <v>51</v>
      </c>
      <c r="C124" s="10" t="s">
        <v>2</v>
      </c>
      <c r="D124" s="10" t="s">
        <v>1</v>
      </c>
      <c r="E124" s="10" t="s">
        <v>11</v>
      </c>
      <c r="F124" s="10" t="s">
        <v>98</v>
      </c>
      <c r="G124" s="123">
        <v>120</v>
      </c>
      <c r="H124" s="24">
        <f t="shared" si="9"/>
        <v>0</v>
      </c>
      <c r="I124" s="24">
        <f t="shared" si="7"/>
        <v>0</v>
      </c>
      <c r="J124" s="106"/>
      <c r="K124" s="83"/>
      <c r="L124" s="39">
        <f t="shared" si="10"/>
        <v>0</v>
      </c>
      <c r="N124" s="25"/>
      <c r="O124" s="25"/>
      <c r="Q124" s="98"/>
    </row>
    <row r="125" spans="1:23" ht="12.75" hidden="1" customHeight="1">
      <c r="A125" s="11"/>
      <c r="B125" s="12" t="s">
        <v>55</v>
      </c>
      <c r="C125" s="12"/>
      <c r="D125" s="12" t="s">
        <v>16</v>
      </c>
      <c r="E125" s="12"/>
      <c r="F125" s="12" t="s">
        <v>9</v>
      </c>
      <c r="G125" s="124"/>
      <c r="H125" s="23">
        <f t="shared" si="9"/>
        <v>0</v>
      </c>
      <c r="I125" s="23">
        <f t="shared" si="7"/>
        <v>0</v>
      </c>
      <c r="J125" s="107"/>
      <c r="K125" s="82"/>
      <c r="L125" s="41">
        <f t="shared" si="10"/>
        <v>0</v>
      </c>
      <c r="N125" s="25">
        <f>K125-K124</f>
        <v>0</v>
      </c>
      <c r="O125" s="25">
        <f>N125*7.5345</f>
        <v>0</v>
      </c>
      <c r="Q125" s="98"/>
      <c r="R125" s="25"/>
    </row>
    <row r="126" spans="1:23" ht="12.75" customHeight="1">
      <c r="A126" s="9" t="s">
        <v>48</v>
      </c>
      <c r="B126" s="10" t="s">
        <v>51</v>
      </c>
      <c r="C126" s="10" t="s">
        <v>2</v>
      </c>
      <c r="D126" s="10" t="s">
        <v>19</v>
      </c>
      <c r="E126" s="10" t="s">
        <v>11</v>
      </c>
      <c r="F126" s="10" t="s">
        <v>44</v>
      </c>
      <c r="G126" s="123">
        <v>120</v>
      </c>
      <c r="H126" s="24">
        <f t="shared" si="9"/>
        <v>26530.505072458356</v>
      </c>
      <c r="I126" s="24">
        <f t="shared" si="7"/>
        <v>199894.0904684375</v>
      </c>
      <c r="J126" s="106"/>
      <c r="K126" s="83">
        <v>26530.505072458356</v>
      </c>
      <c r="L126" s="39">
        <f t="shared" si="10"/>
        <v>199894.0904684375</v>
      </c>
      <c r="M126" s="2" t="s">
        <v>13</v>
      </c>
      <c r="N126" s="25"/>
      <c r="O126" s="25"/>
      <c r="P126" s="25">
        <f>K126-K128</f>
        <v>26530.505072458356</v>
      </c>
      <c r="Q126" s="98">
        <f>P126*7.5345</f>
        <v>199894.0904684375</v>
      </c>
    </row>
    <row r="127" spans="1:23" ht="12.75" customHeight="1" thickBot="1">
      <c r="A127" s="11"/>
      <c r="B127" s="12" t="s">
        <v>55</v>
      </c>
      <c r="C127" s="12"/>
      <c r="D127" s="12" t="s">
        <v>17</v>
      </c>
      <c r="E127" s="12"/>
      <c r="F127" s="12" t="s">
        <v>9</v>
      </c>
      <c r="G127" s="124"/>
      <c r="H127" s="23">
        <f t="shared" si="9"/>
        <v>27353.154137132111</v>
      </c>
      <c r="I127" s="23">
        <f t="shared" si="7"/>
        <v>206092.3398462219</v>
      </c>
      <c r="J127" s="107"/>
      <c r="K127" s="82">
        <v>27353.154137132111</v>
      </c>
      <c r="L127" s="41">
        <f t="shared" si="10"/>
        <v>206092.3398462219</v>
      </c>
      <c r="N127" s="25">
        <f>K127-K126</f>
        <v>822.64906467375476</v>
      </c>
      <c r="O127" s="25">
        <f>N127*7.5345</f>
        <v>6198.2493777844056</v>
      </c>
      <c r="Q127" s="98"/>
      <c r="R127" s="25"/>
      <c r="V127" s="25"/>
    </row>
    <row r="128" spans="1:23" ht="12.75" hidden="1" customHeight="1">
      <c r="A128" s="9" t="s">
        <v>48</v>
      </c>
      <c r="B128" s="10" t="s">
        <v>51</v>
      </c>
      <c r="C128" s="10" t="s">
        <v>2</v>
      </c>
      <c r="D128" s="10" t="s">
        <v>19</v>
      </c>
      <c r="E128" s="10" t="s">
        <v>11</v>
      </c>
      <c r="F128" s="10" t="s">
        <v>99</v>
      </c>
      <c r="G128" s="123">
        <v>120</v>
      </c>
      <c r="H128" s="24">
        <f t="shared" si="9"/>
        <v>0</v>
      </c>
      <c r="I128" s="24">
        <f t="shared" si="7"/>
        <v>0</v>
      </c>
      <c r="J128" s="106"/>
      <c r="K128" s="83"/>
      <c r="L128" s="39">
        <f t="shared" si="10"/>
        <v>0</v>
      </c>
      <c r="M128" s="2" t="s">
        <v>13</v>
      </c>
      <c r="N128" s="25"/>
      <c r="O128" s="25"/>
      <c r="Q128" s="98"/>
    </row>
    <row r="129" spans="1:22" ht="12.75" hidden="1" customHeight="1" thickBot="1">
      <c r="A129" s="92"/>
      <c r="B129" s="91" t="s">
        <v>55</v>
      </c>
      <c r="C129" s="91"/>
      <c r="D129" s="91" t="s">
        <v>17</v>
      </c>
      <c r="E129" s="91"/>
      <c r="F129" s="91" t="s">
        <v>9</v>
      </c>
      <c r="G129" s="125"/>
      <c r="H129" s="93">
        <f t="shared" si="9"/>
        <v>0</v>
      </c>
      <c r="I129" s="93">
        <f t="shared" si="7"/>
        <v>0</v>
      </c>
      <c r="J129" s="108"/>
      <c r="K129" s="94"/>
      <c r="L129" s="85">
        <f t="shared" si="10"/>
        <v>0</v>
      </c>
      <c r="N129" s="25">
        <f>K129-K128</f>
        <v>0</v>
      </c>
      <c r="O129" s="25">
        <f>N129*7.5345</f>
        <v>0</v>
      </c>
      <c r="Q129" s="98"/>
      <c r="R129" s="25"/>
    </row>
    <row r="130" spans="1:22" ht="12.75" customHeight="1" thickTop="1">
      <c r="A130" s="75" t="s">
        <v>48</v>
      </c>
      <c r="B130" s="76" t="s">
        <v>51</v>
      </c>
      <c r="C130" s="76" t="s">
        <v>2</v>
      </c>
      <c r="D130" s="76" t="s">
        <v>12</v>
      </c>
      <c r="E130" s="76" t="s">
        <v>4</v>
      </c>
      <c r="F130" s="76" t="s">
        <v>45</v>
      </c>
      <c r="G130" s="129">
        <v>132</v>
      </c>
      <c r="H130" s="77">
        <f t="shared" si="9"/>
        <v>25273.618676159113</v>
      </c>
      <c r="I130" s="77">
        <f t="shared" si="7"/>
        <v>190424.07991552085</v>
      </c>
      <c r="J130" s="109"/>
      <c r="K130" s="99">
        <v>25273.618676159113</v>
      </c>
      <c r="L130" s="79">
        <f t="shared" si="10"/>
        <v>190424.07991552085</v>
      </c>
      <c r="M130" s="21"/>
      <c r="N130" s="25"/>
      <c r="O130" s="25"/>
      <c r="P130" s="25">
        <f>K130-K132</f>
        <v>25273.618676159113</v>
      </c>
      <c r="Q130" s="98">
        <f>P130*7.5345</f>
        <v>190424.07991552085</v>
      </c>
    </row>
    <row r="131" spans="1:22" ht="12.75" customHeight="1">
      <c r="A131" s="11"/>
      <c r="B131" s="12" t="s">
        <v>55</v>
      </c>
      <c r="C131" s="12"/>
      <c r="D131" s="12" t="s">
        <v>15</v>
      </c>
      <c r="E131" s="12"/>
      <c r="F131" s="12" t="s">
        <v>9</v>
      </c>
      <c r="G131" s="124"/>
      <c r="H131" s="23">
        <f t="shared" si="9"/>
        <v>25690.587426159113</v>
      </c>
      <c r="I131" s="23">
        <f t="shared" ref="I131:I178" si="11">H131*7.5345</f>
        <v>193565.73096239584</v>
      </c>
      <c r="J131" s="107"/>
      <c r="K131" s="82">
        <v>25690.587426159113</v>
      </c>
      <c r="L131" s="41">
        <f t="shared" si="10"/>
        <v>193565.73096239584</v>
      </c>
      <c r="M131" s="21"/>
      <c r="N131" s="25">
        <f>K131-K130</f>
        <v>416.96875</v>
      </c>
      <c r="O131" s="25">
        <f>N131*7.5345</f>
        <v>3141.6510468750002</v>
      </c>
      <c r="Q131" s="98"/>
      <c r="R131" s="25"/>
      <c r="V131" s="25"/>
    </row>
    <row r="132" spans="1:22" ht="12.75" hidden="1" customHeight="1">
      <c r="A132" s="9" t="s">
        <v>48</v>
      </c>
      <c r="B132" s="10" t="s">
        <v>51</v>
      </c>
      <c r="C132" s="10" t="s">
        <v>2</v>
      </c>
      <c r="D132" s="10" t="s">
        <v>12</v>
      </c>
      <c r="E132" s="10" t="s">
        <v>4</v>
      </c>
      <c r="F132" s="10" t="s">
        <v>100</v>
      </c>
      <c r="G132" s="123">
        <v>132</v>
      </c>
      <c r="H132" s="24">
        <f t="shared" si="9"/>
        <v>0</v>
      </c>
      <c r="I132" s="24">
        <f t="shared" si="11"/>
        <v>0</v>
      </c>
      <c r="J132" s="106"/>
      <c r="K132" s="83"/>
      <c r="L132" s="39">
        <f t="shared" si="10"/>
        <v>0</v>
      </c>
      <c r="M132" s="21"/>
      <c r="N132" s="25"/>
      <c r="O132" s="25"/>
      <c r="Q132" s="98"/>
    </row>
    <row r="133" spans="1:22" ht="12.75" hidden="1" customHeight="1">
      <c r="A133" s="11"/>
      <c r="B133" s="12" t="s">
        <v>55</v>
      </c>
      <c r="C133" s="12"/>
      <c r="D133" s="12" t="s">
        <v>15</v>
      </c>
      <c r="E133" s="12"/>
      <c r="F133" s="12" t="s">
        <v>9</v>
      </c>
      <c r="G133" s="124"/>
      <c r="H133" s="23">
        <f t="shared" si="9"/>
        <v>0</v>
      </c>
      <c r="I133" s="23">
        <f t="shared" si="11"/>
        <v>0</v>
      </c>
      <c r="J133" s="107"/>
      <c r="K133" s="82"/>
      <c r="L133" s="41">
        <f t="shared" si="10"/>
        <v>0</v>
      </c>
      <c r="M133" s="21"/>
      <c r="N133" s="25">
        <f>K133-K132</f>
        <v>0</v>
      </c>
      <c r="O133" s="25">
        <f>N133*7.5345</f>
        <v>0</v>
      </c>
      <c r="Q133" s="98"/>
      <c r="R133" s="25"/>
    </row>
    <row r="134" spans="1:22" ht="12.75" customHeight="1">
      <c r="A134" s="9" t="s">
        <v>48</v>
      </c>
      <c r="B134" s="10" t="s">
        <v>51</v>
      </c>
      <c r="C134" s="10" t="s">
        <v>2</v>
      </c>
      <c r="D134" s="10" t="s">
        <v>1</v>
      </c>
      <c r="E134" s="10" t="s">
        <v>4</v>
      </c>
      <c r="F134" s="10" t="s">
        <v>46</v>
      </c>
      <c r="G134" s="123">
        <v>132</v>
      </c>
      <c r="H134" s="24">
        <f t="shared" si="9"/>
        <v>28670.147911575223</v>
      </c>
      <c r="I134" s="24">
        <f t="shared" si="11"/>
        <v>216015.22943976353</v>
      </c>
      <c r="J134" s="106"/>
      <c r="K134" s="83">
        <v>28670.147911575223</v>
      </c>
      <c r="L134" s="39">
        <f t="shared" si="10"/>
        <v>216015.22943976353</v>
      </c>
      <c r="M134" s="21"/>
      <c r="N134" s="25"/>
      <c r="O134" s="25"/>
      <c r="P134" s="25">
        <f>K134-K136</f>
        <v>28670.147911575223</v>
      </c>
      <c r="Q134" s="98">
        <f>P134*7.5345</f>
        <v>216015.22943976353</v>
      </c>
    </row>
    <row r="135" spans="1:22" ht="12.75" customHeight="1">
      <c r="A135" s="11"/>
      <c r="B135" s="12" t="s">
        <v>55</v>
      </c>
      <c r="C135" s="12"/>
      <c r="D135" s="12" t="s">
        <v>16</v>
      </c>
      <c r="E135" s="12"/>
      <c r="F135" s="12" t="s">
        <v>9</v>
      </c>
      <c r="G135" s="124"/>
      <c r="H135" s="23">
        <f t="shared" si="9"/>
        <v>29099.625724075224</v>
      </c>
      <c r="I135" s="23">
        <f t="shared" si="11"/>
        <v>219251.13001804479</v>
      </c>
      <c r="J135" s="107"/>
      <c r="K135" s="82">
        <v>29099.625724075224</v>
      </c>
      <c r="L135" s="41">
        <f t="shared" si="10"/>
        <v>219251.13001804479</v>
      </c>
      <c r="M135" s="21"/>
      <c r="N135" s="25">
        <f>K135-K134</f>
        <v>429.47781250000116</v>
      </c>
      <c r="O135" s="25">
        <f>N135*7.5345</f>
        <v>3235.9005782812587</v>
      </c>
      <c r="Q135" s="98"/>
      <c r="R135" s="25"/>
      <c r="V135" s="25"/>
    </row>
    <row r="136" spans="1:22" ht="12.75" hidden="1" customHeight="1">
      <c r="A136" s="9" t="s">
        <v>48</v>
      </c>
      <c r="B136" s="10" t="s">
        <v>51</v>
      </c>
      <c r="C136" s="10" t="s">
        <v>2</v>
      </c>
      <c r="D136" s="10" t="s">
        <v>1</v>
      </c>
      <c r="E136" s="10" t="s">
        <v>4</v>
      </c>
      <c r="F136" s="10" t="s">
        <v>101</v>
      </c>
      <c r="G136" s="123">
        <v>132</v>
      </c>
      <c r="H136" s="24">
        <f t="shared" si="9"/>
        <v>0</v>
      </c>
      <c r="I136" s="24">
        <f t="shared" si="11"/>
        <v>0</v>
      </c>
      <c r="J136" s="106"/>
      <c r="K136" s="83"/>
      <c r="L136" s="39">
        <f t="shared" si="10"/>
        <v>0</v>
      </c>
      <c r="M136" s="21"/>
      <c r="N136" s="25"/>
      <c r="O136" s="25"/>
      <c r="Q136" s="98"/>
    </row>
    <row r="137" spans="1:22" ht="12.75" hidden="1" customHeight="1">
      <c r="A137" s="11"/>
      <c r="B137" s="12" t="s">
        <v>55</v>
      </c>
      <c r="C137" s="12"/>
      <c r="D137" s="12" t="s">
        <v>16</v>
      </c>
      <c r="E137" s="12"/>
      <c r="F137" s="12" t="s">
        <v>9</v>
      </c>
      <c r="G137" s="124"/>
      <c r="H137" s="23">
        <f t="shared" si="9"/>
        <v>0</v>
      </c>
      <c r="I137" s="23">
        <f t="shared" si="11"/>
        <v>0</v>
      </c>
      <c r="J137" s="107"/>
      <c r="K137" s="82"/>
      <c r="L137" s="41">
        <f t="shared" si="10"/>
        <v>0</v>
      </c>
      <c r="M137" s="21"/>
      <c r="N137" s="25">
        <f>K137-K136</f>
        <v>0</v>
      </c>
      <c r="O137" s="25">
        <f>N137*7.5345</f>
        <v>0</v>
      </c>
      <c r="Q137" s="98"/>
      <c r="R137" s="25"/>
    </row>
    <row r="138" spans="1:22" ht="12.75" customHeight="1">
      <c r="A138" s="9" t="s">
        <v>48</v>
      </c>
      <c r="B138" s="10" t="s">
        <v>51</v>
      </c>
      <c r="C138" s="10" t="s">
        <v>2</v>
      </c>
      <c r="D138" s="10" t="s">
        <v>19</v>
      </c>
      <c r="E138" s="10" t="s">
        <v>4</v>
      </c>
      <c r="F138" s="10" t="s">
        <v>47</v>
      </c>
      <c r="G138" s="123">
        <v>133</v>
      </c>
      <c r="H138" s="24">
        <f t="shared" si="9"/>
        <v>29273.273826650598</v>
      </c>
      <c r="I138" s="24">
        <f t="shared" si="11"/>
        <v>220559.48164689896</v>
      </c>
      <c r="J138" s="106"/>
      <c r="K138" s="83">
        <v>29273.273826650598</v>
      </c>
      <c r="L138" s="39">
        <f t="shared" si="10"/>
        <v>220559.48164689896</v>
      </c>
      <c r="M138" s="2" t="s">
        <v>13</v>
      </c>
      <c r="N138" s="25"/>
      <c r="O138" s="25"/>
      <c r="P138" s="25">
        <f>K138-K140</f>
        <v>29273.273826650598</v>
      </c>
      <c r="Q138" s="98">
        <f>P138*7.5345</f>
        <v>220559.48164689896</v>
      </c>
    </row>
    <row r="139" spans="1:22" ht="12.75" customHeight="1" thickBot="1">
      <c r="A139" s="11"/>
      <c r="B139" s="12" t="s">
        <v>55</v>
      </c>
      <c r="C139" s="12"/>
      <c r="D139" s="12" t="s">
        <v>17</v>
      </c>
      <c r="E139" s="12"/>
      <c r="F139" s="12" t="s">
        <v>9</v>
      </c>
      <c r="G139" s="124"/>
      <c r="H139" s="23">
        <f t="shared" si="9"/>
        <v>29689.764712347231</v>
      </c>
      <c r="I139" s="23">
        <f t="shared" si="11"/>
        <v>223697.53222518021</v>
      </c>
      <c r="J139" s="107"/>
      <c r="K139" s="82">
        <v>29689.764712347231</v>
      </c>
      <c r="L139" s="41">
        <f t="shared" si="10"/>
        <v>223697.53222518021</v>
      </c>
      <c r="M139" s="21"/>
      <c r="N139" s="25">
        <f>K139-K138</f>
        <v>416.49088569663218</v>
      </c>
      <c r="O139" s="25">
        <f>N139*7.5345</f>
        <v>3138.0505782812752</v>
      </c>
      <c r="Q139" s="98"/>
      <c r="R139" s="25"/>
      <c r="V139" s="25"/>
    </row>
    <row r="140" spans="1:22" ht="12.75" hidden="1" customHeight="1">
      <c r="A140" s="9" t="s">
        <v>48</v>
      </c>
      <c r="B140" s="10" t="s">
        <v>51</v>
      </c>
      <c r="C140" s="10" t="s">
        <v>2</v>
      </c>
      <c r="D140" s="10" t="s">
        <v>19</v>
      </c>
      <c r="E140" s="10" t="s">
        <v>4</v>
      </c>
      <c r="F140" s="10" t="s">
        <v>102</v>
      </c>
      <c r="G140" s="123">
        <v>133</v>
      </c>
      <c r="H140" s="24">
        <f t="shared" si="9"/>
        <v>0</v>
      </c>
      <c r="I140" s="24">
        <f t="shared" si="11"/>
        <v>0</v>
      </c>
      <c r="J140" s="106"/>
      <c r="K140" s="83"/>
      <c r="L140" s="39">
        <f t="shared" si="10"/>
        <v>0</v>
      </c>
      <c r="M140" s="2" t="s">
        <v>13</v>
      </c>
      <c r="N140" s="25"/>
      <c r="O140" s="25"/>
      <c r="Q140" s="98"/>
    </row>
    <row r="141" spans="1:22" ht="12.75" hidden="1" customHeight="1" thickBot="1">
      <c r="A141" s="17"/>
      <c r="B141" s="18" t="s">
        <v>55</v>
      </c>
      <c r="C141" s="18"/>
      <c r="D141" s="18" t="s">
        <v>17</v>
      </c>
      <c r="E141" s="18"/>
      <c r="F141" s="18" t="s">
        <v>9</v>
      </c>
      <c r="G141" s="126"/>
      <c r="H141" s="63">
        <f t="shared" si="9"/>
        <v>0</v>
      </c>
      <c r="I141" s="63">
        <f t="shared" si="11"/>
        <v>0</v>
      </c>
      <c r="J141" s="110"/>
      <c r="K141" s="95"/>
      <c r="L141" s="45">
        <f t="shared" si="10"/>
        <v>0</v>
      </c>
      <c r="M141" s="21"/>
      <c r="N141" s="25">
        <f>K141-K140</f>
        <v>0</v>
      </c>
      <c r="O141" s="25">
        <f>N141*7.5345</f>
        <v>0</v>
      </c>
      <c r="Q141" s="98"/>
      <c r="R141" s="25"/>
    </row>
    <row r="142" spans="1:22" ht="12.75" customHeight="1">
      <c r="A142" s="19" t="s">
        <v>48</v>
      </c>
      <c r="B142" s="20" t="s">
        <v>39</v>
      </c>
      <c r="C142" s="20" t="s">
        <v>53</v>
      </c>
      <c r="D142" s="20" t="s">
        <v>12</v>
      </c>
      <c r="E142" s="20" t="s">
        <v>11</v>
      </c>
      <c r="F142" s="20" t="s">
        <v>103</v>
      </c>
      <c r="G142" s="128">
        <v>118</v>
      </c>
      <c r="H142" s="62">
        <f t="shared" si="9"/>
        <v>28036.502759070496</v>
      </c>
      <c r="I142" s="62">
        <f t="shared" si="11"/>
        <v>211241.03003821668</v>
      </c>
      <c r="J142" s="104"/>
      <c r="K142" s="81">
        <v>28036.502759070496</v>
      </c>
      <c r="L142" s="42">
        <f t="shared" si="10"/>
        <v>211241.03003821668</v>
      </c>
      <c r="M142" s="21"/>
      <c r="N142" s="25"/>
      <c r="O142" s="25"/>
      <c r="P142" s="25">
        <f>K142-K144</f>
        <v>28036.502759070496</v>
      </c>
      <c r="Q142" s="98">
        <f>P142*7.5345</f>
        <v>211241.03003821668</v>
      </c>
    </row>
    <row r="143" spans="1:22" ht="12.75" customHeight="1">
      <c r="A143" s="11"/>
      <c r="B143" s="12" t="s">
        <v>57</v>
      </c>
      <c r="C143" s="12"/>
      <c r="D143" s="12" t="s">
        <v>15</v>
      </c>
      <c r="E143" s="12"/>
      <c r="F143" s="12" t="s">
        <v>9</v>
      </c>
      <c r="G143" s="124"/>
      <c r="H143" s="23">
        <f t="shared" si="9"/>
        <v>28465.980571570501</v>
      </c>
      <c r="I143" s="22">
        <f t="shared" si="11"/>
        <v>214476.93061649794</v>
      </c>
      <c r="J143" s="105"/>
      <c r="K143" s="84">
        <v>28465.980571570501</v>
      </c>
      <c r="L143" s="40">
        <f t="shared" si="10"/>
        <v>214476.93061649794</v>
      </c>
      <c r="M143" s="21"/>
      <c r="N143" s="25">
        <f>K143-K142</f>
        <v>429.4778125000048</v>
      </c>
      <c r="O143" s="25">
        <f>N143*7.5345</f>
        <v>3235.9005782812865</v>
      </c>
      <c r="V143" s="25"/>
    </row>
    <row r="144" spans="1:22" ht="12.75" hidden="1" customHeight="1">
      <c r="A144" s="9" t="s">
        <v>48</v>
      </c>
      <c r="B144" s="10" t="s">
        <v>39</v>
      </c>
      <c r="C144" s="10" t="s">
        <v>53</v>
      </c>
      <c r="D144" s="10" t="s">
        <v>12</v>
      </c>
      <c r="E144" s="10" t="s">
        <v>11</v>
      </c>
      <c r="F144" s="10" t="s">
        <v>104</v>
      </c>
      <c r="G144" s="123">
        <v>118</v>
      </c>
      <c r="H144" s="24">
        <f t="shared" si="9"/>
        <v>0</v>
      </c>
      <c r="I144" s="24">
        <f t="shared" si="11"/>
        <v>0</v>
      </c>
      <c r="J144" s="106"/>
      <c r="K144" s="83"/>
      <c r="L144" s="39">
        <f t="shared" si="10"/>
        <v>0</v>
      </c>
      <c r="M144" s="21"/>
      <c r="N144" s="25"/>
      <c r="O144" s="25"/>
    </row>
    <row r="145" spans="1:22" ht="12.75" hidden="1" customHeight="1">
      <c r="A145" s="11"/>
      <c r="B145" s="12" t="s">
        <v>57</v>
      </c>
      <c r="C145" s="12"/>
      <c r="D145" s="12" t="s">
        <v>15</v>
      </c>
      <c r="E145" s="12"/>
      <c r="F145" s="12" t="s">
        <v>9</v>
      </c>
      <c r="G145" s="124"/>
      <c r="H145" s="23">
        <f t="shared" si="9"/>
        <v>0</v>
      </c>
      <c r="I145" s="23">
        <f t="shared" si="11"/>
        <v>0</v>
      </c>
      <c r="J145" s="107"/>
      <c r="K145" s="82"/>
      <c r="L145" s="41">
        <f t="shared" si="10"/>
        <v>0</v>
      </c>
      <c r="M145" s="21"/>
      <c r="N145" s="25">
        <f>K145-K144</f>
        <v>0</v>
      </c>
      <c r="O145" s="25">
        <f>N145*7.5345</f>
        <v>0</v>
      </c>
    </row>
    <row r="146" spans="1:22" ht="12.75" customHeight="1">
      <c r="A146" s="9" t="s">
        <v>48</v>
      </c>
      <c r="B146" s="10" t="s">
        <v>39</v>
      </c>
      <c r="C146" s="10" t="s">
        <v>53</v>
      </c>
      <c r="D146" s="10" t="s">
        <v>1</v>
      </c>
      <c r="E146" s="10" t="s">
        <v>11</v>
      </c>
      <c r="F146" s="10" t="s">
        <v>105</v>
      </c>
      <c r="G146" s="123">
        <v>118</v>
      </c>
      <c r="H146" s="24">
        <f t="shared" si="9"/>
        <v>30843.380744664537</v>
      </c>
      <c r="I146" s="24">
        <f t="shared" si="11"/>
        <v>232389.45222067495</v>
      </c>
      <c r="J146" s="106"/>
      <c r="K146" s="83">
        <v>30843.380744664537</v>
      </c>
      <c r="L146" s="39">
        <f t="shared" si="10"/>
        <v>232389.45222067495</v>
      </c>
      <c r="M146" s="21"/>
      <c r="N146" s="25"/>
      <c r="O146" s="25"/>
      <c r="P146" s="25">
        <f>K146-K148</f>
        <v>30843.380744664537</v>
      </c>
      <c r="Q146" s="98">
        <f>P146*7.5345</f>
        <v>232389.45222067495</v>
      </c>
    </row>
    <row r="147" spans="1:22" ht="12.75" customHeight="1">
      <c r="A147" s="11"/>
      <c r="B147" s="12" t="s">
        <v>57</v>
      </c>
      <c r="C147" s="12"/>
      <c r="D147" s="12" t="s">
        <v>16</v>
      </c>
      <c r="E147" s="12"/>
      <c r="F147" s="12" t="s">
        <v>9</v>
      </c>
      <c r="G147" s="124"/>
      <c r="H147" s="23">
        <f t="shared" si="9"/>
        <v>31272.858557164538</v>
      </c>
      <c r="I147" s="23">
        <f t="shared" si="11"/>
        <v>235625.35279895621</v>
      </c>
      <c r="J147" s="107"/>
      <c r="K147" s="82">
        <v>31272.858557164538</v>
      </c>
      <c r="L147" s="41">
        <f t="shared" si="10"/>
        <v>235625.35279895621</v>
      </c>
      <c r="M147" s="21"/>
      <c r="N147" s="25">
        <f>K147-K146</f>
        <v>429.47781250000116</v>
      </c>
      <c r="O147" s="25">
        <f>N147*7.5345</f>
        <v>3235.9005782812587</v>
      </c>
      <c r="V147" s="25"/>
    </row>
    <row r="148" spans="1:22" ht="12.75" hidden="1" customHeight="1">
      <c r="A148" s="9" t="s">
        <v>48</v>
      </c>
      <c r="B148" s="10" t="s">
        <v>39</v>
      </c>
      <c r="C148" s="10" t="s">
        <v>53</v>
      </c>
      <c r="D148" s="10" t="s">
        <v>1</v>
      </c>
      <c r="E148" s="10" t="s">
        <v>11</v>
      </c>
      <c r="F148" s="10" t="s">
        <v>106</v>
      </c>
      <c r="G148" s="123">
        <v>118</v>
      </c>
      <c r="H148" s="24">
        <f t="shared" si="9"/>
        <v>0</v>
      </c>
      <c r="I148" s="24">
        <f t="shared" si="11"/>
        <v>0</v>
      </c>
      <c r="J148" s="106"/>
      <c r="K148" s="83"/>
      <c r="L148" s="39">
        <f t="shared" si="10"/>
        <v>0</v>
      </c>
      <c r="M148" s="21"/>
      <c r="N148" s="25"/>
      <c r="O148" s="25"/>
    </row>
    <row r="149" spans="1:22" ht="12.75" hidden="1" customHeight="1">
      <c r="A149" s="11"/>
      <c r="B149" s="12" t="s">
        <v>57</v>
      </c>
      <c r="C149" s="12"/>
      <c r="D149" s="12" t="s">
        <v>16</v>
      </c>
      <c r="E149" s="12"/>
      <c r="F149" s="12" t="s">
        <v>9</v>
      </c>
      <c r="G149" s="124"/>
      <c r="H149" s="23">
        <f t="shared" si="9"/>
        <v>0</v>
      </c>
      <c r="I149" s="23">
        <f t="shared" si="11"/>
        <v>0</v>
      </c>
      <c r="J149" s="107"/>
      <c r="K149" s="82"/>
      <c r="L149" s="41">
        <f t="shared" si="10"/>
        <v>0</v>
      </c>
      <c r="M149" s="21"/>
      <c r="N149" s="25">
        <f>K149-K148</f>
        <v>0</v>
      </c>
      <c r="O149" s="25">
        <f>N149*7.5345</f>
        <v>0</v>
      </c>
    </row>
    <row r="150" spans="1:22" ht="12.75" customHeight="1">
      <c r="A150" s="9" t="s">
        <v>48</v>
      </c>
      <c r="B150" s="10" t="s">
        <v>39</v>
      </c>
      <c r="C150" s="10" t="s">
        <v>53</v>
      </c>
      <c r="D150" s="10" t="s">
        <v>19</v>
      </c>
      <c r="E150" s="10" t="s">
        <v>11</v>
      </c>
      <c r="F150" s="10" t="s">
        <v>107</v>
      </c>
      <c r="G150" s="123">
        <v>118</v>
      </c>
      <c r="H150" s="24">
        <f t="shared" si="9"/>
        <v>31447.947244155774</v>
      </c>
      <c r="I150" s="24">
        <f t="shared" si="11"/>
        <v>236944.55851109169</v>
      </c>
      <c r="J150" s="106"/>
      <c r="K150" s="83">
        <v>31447.947244155774</v>
      </c>
      <c r="L150" s="39">
        <f t="shared" si="10"/>
        <v>236944.55851109169</v>
      </c>
      <c r="M150" s="2" t="s">
        <v>13</v>
      </c>
      <c r="N150" s="25"/>
      <c r="O150" s="25"/>
      <c r="P150" s="25">
        <f>K150-K152</f>
        <v>31447.947244155774</v>
      </c>
      <c r="Q150" s="98">
        <f>P150*7.5345</f>
        <v>236944.55851109169</v>
      </c>
    </row>
    <row r="151" spans="1:22" ht="12.75" customHeight="1" thickBot="1">
      <c r="A151" s="11"/>
      <c r="B151" s="12" t="s">
        <v>57</v>
      </c>
      <c r="C151" s="12"/>
      <c r="D151" s="12" t="s">
        <v>17</v>
      </c>
      <c r="E151" s="12"/>
      <c r="F151" s="12" t="s">
        <v>9</v>
      </c>
      <c r="G151" s="124"/>
      <c r="H151" s="23">
        <f t="shared" si="9"/>
        <v>31877.425056655771</v>
      </c>
      <c r="I151" s="23">
        <f t="shared" si="11"/>
        <v>240180.45908937292</v>
      </c>
      <c r="J151" s="107"/>
      <c r="K151" s="82">
        <v>31877.425056655771</v>
      </c>
      <c r="L151" s="41">
        <f t="shared" si="10"/>
        <v>240180.45908937292</v>
      </c>
      <c r="M151" s="21"/>
      <c r="N151" s="25">
        <f>K151-K150</f>
        <v>429.47781249999753</v>
      </c>
      <c r="O151" s="25">
        <f>N151*7.5345</f>
        <v>3235.9005782812314</v>
      </c>
      <c r="V151" s="25"/>
    </row>
    <row r="152" spans="1:22" ht="12.75" hidden="1" customHeight="1">
      <c r="A152" s="9" t="s">
        <v>48</v>
      </c>
      <c r="B152" s="10" t="s">
        <v>39</v>
      </c>
      <c r="C152" s="10" t="s">
        <v>53</v>
      </c>
      <c r="D152" s="10" t="s">
        <v>19</v>
      </c>
      <c r="E152" s="10" t="s">
        <v>11</v>
      </c>
      <c r="F152" s="10" t="s">
        <v>108</v>
      </c>
      <c r="G152" s="123">
        <v>118</v>
      </c>
      <c r="H152" s="24">
        <f t="shared" si="9"/>
        <v>0</v>
      </c>
      <c r="I152" s="24">
        <f t="shared" si="11"/>
        <v>0</v>
      </c>
      <c r="J152" s="106"/>
      <c r="K152" s="83"/>
      <c r="L152" s="39">
        <f t="shared" si="10"/>
        <v>0</v>
      </c>
      <c r="M152" s="2" t="s">
        <v>13</v>
      </c>
      <c r="N152" s="25"/>
      <c r="O152" s="25"/>
    </row>
    <row r="153" spans="1:22" ht="12.75" hidden="1" customHeight="1" thickBot="1">
      <c r="A153" s="92"/>
      <c r="B153" s="91" t="s">
        <v>57</v>
      </c>
      <c r="C153" s="91"/>
      <c r="D153" s="91" t="s">
        <v>17</v>
      </c>
      <c r="E153" s="91"/>
      <c r="F153" s="91" t="s">
        <v>9</v>
      </c>
      <c r="G153" s="125"/>
      <c r="H153" s="93">
        <f t="shared" si="9"/>
        <v>0</v>
      </c>
      <c r="I153" s="93">
        <f t="shared" si="11"/>
        <v>0</v>
      </c>
      <c r="J153" s="108"/>
      <c r="K153" s="94"/>
      <c r="L153" s="85">
        <f t="shared" si="10"/>
        <v>0</v>
      </c>
      <c r="M153" s="21"/>
      <c r="N153" s="25">
        <f>K153-K152</f>
        <v>0</v>
      </c>
      <c r="O153" s="25">
        <f>N153*7.5345</f>
        <v>0</v>
      </c>
    </row>
    <row r="154" spans="1:22" ht="12.75" customHeight="1" thickTop="1">
      <c r="A154" s="75" t="s">
        <v>48</v>
      </c>
      <c r="B154" s="76" t="s">
        <v>39</v>
      </c>
      <c r="C154" s="76" t="s">
        <v>53</v>
      </c>
      <c r="D154" s="76" t="s">
        <v>12</v>
      </c>
      <c r="E154" s="76" t="s">
        <v>4</v>
      </c>
      <c r="F154" s="76" t="s">
        <v>109</v>
      </c>
      <c r="G154" s="129">
        <v>131</v>
      </c>
      <c r="H154" s="77">
        <f t="shared" si="9"/>
        <v>30047.754221812025</v>
      </c>
      <c r="I154" s="77">
        <f t="shared" si="11"/>
        <v>226394.8041842427</v>
      </c>
      <c r="J154" s="109"/>
      <c r="K154" s="99">
        <v>30047.754221812025</v>
      </c>
      <c r="L154" s="79">
        <f t="shared" si="10"/>
        <v>226394.8041842427</v>
      </c>
      <c r="M154" s="21"/>
      <c r="N154" s="25"/>
      <c r="O154" s="25"/>
      <c r="P154" s="25">
        <f>K154-K156</f>
        <v>30047.754221812025</v>
      </c>
      <c r="Q154" s="98">
        <f>P154*7.5345</f>
        <v>226394.8041842427</v>
      </c>
    </row>
    <row r="155" spans="1:22" ht="12.75" customHeight="1">
      <c r="A155" s="11"/>
      <c r="B155" s="12" t="s">
        <v>57</v>
      </c>
      <c r="C155" s="12"/>
      <c r="D155" s="12" t="s">
        <v>15</v>
      </c>
      <c r="E155" s="12"/>
      <c r="F155" s="12" t="s">
        <v>9</v>
      </c>
      <c r="G155" s="124"/>
      <c r="H155" s="23">
        <f t="shared" si="9"/>
        <v>30477.23203431203</v>
      </c>
      <c r="I155" s="23">
        <f t="shared" si="11"/>
        <v>229630.70476252399</v>
      </c>
      <c r="J155" s="107"/>
      <c r="K155" s="82">
        <v>30477.23203431203</v>
      </c>
      <c r="L155" s="41">
        <f t="shared" si="10"/>
        <v>229630.70476252399</v>
      </c>
      <c r="M155" s="21"/>
      <c r="N155" s="25">
        <f>K155-K154</f>
        <v>429.4778125000048</v>
      </c>
      <c r="O155" s="25">
        <f>N155*7.5345</f>
        <v>3235.9005782812865</v>
      </c>
      <c r="V155" s="25"/>
    </row>
    <row r="156" spans="1:22" ht="12.75" hidden="1" customHeight="1">
      <c r="A156" s="9" t="s">
        <v>48</v>
      </c>
      <c r="B156" s="10" t="s">
        <v>39</v>
      </c>
      <c r="C156" s="10" t="s">
        <v>53</v>
      </c>
      <c r="D156" s="10" t="s">
        <v>12</v>
      </c>
      <c r="E156" s="10" t="s">
        <v>4</v>
      </c>
      <c r="F156" s="10" t="s">
        <v>110</v>
      </c>
      <c r="G156" s="123">
        <v>131</v>
      </c>
      <c r="H156" s="24">
        <f t="shared" si="9"/>
        <v>0</v>
      </c>
      <c r="I156" s="24">
        <f t="shared" si="11"/>
        <v>0</v>
      </c>
      <c r="J156" s="106"/>
      <c r="K156" s="83"/>
      <c r="L156" s="39">
        <f t="shared" si="10"/>
        <v>0</v>
      </c>
      <c r="M156" s="21"/>
      <c r="N156" s="25"/>
      <c r="O156" s="25"/>
    </row>
    <row r="157" spans="1:22" ht="12.75" hidden="1" customHeight="1">
      <c r="A157" s="11"/>
      <c r="B157" s="12" t="s">
        <v>57</v>
      </c>
      <c r="C157" s="12"/>
      <c r="D157" s="12" t="s">
        <v>15</v>
      </c>
      <c r="E157" s="12"/>
      <c r="F157" s="12" t="s">
        <v>9</v>
      </c>
      <c r="G157" s="124"/>
      <c r="H157" s="23">
        <f t="shared" si="9"/>
        <v>0</v>
      </c>
      <c r="I157" s="23">
        <f t="shared" si="11"/>
        <v>0</v>
      </c>
      <c r="J157" s="107"/>
      <c r="K157" s="82"/>
      <c r="L157" s="41">
        <f t="shared" si="10"/>
        <v>0</v>
      </c>
      <c r="M157" s="21"/>
      <c r="N157" s="25">
        <f>K157-K156</f>
        <v>0</v>
      </c>
      <c r="O157" s="25">
        <f>N157*7.5345</f>
        <v>0</v>
      </c>
    </row>
    <row r="158" spans="1:22" ht="12.75" customHeight="1">
      <c r="A158" s="9" t="s">
        <v>48</v>
      </c>
      <c r="B158" s="10" t="s">
        <v>39</v>
      </c>
      <c r="C158" s="10" t="s">
        <v>53</v>
      </c>
      <c r="D158" s="10" t="s">
        <v>1</v>
      </c>
      <c r="E158" s="10" t="s">
        <v>4</v>
      </c>
      <c r="F158" s="10" t="s">
        <v>111</v>
      </c>
      <c r="G158" s="123">
        <v>131</v>
      </c>
      <c r="H158" s="24">
        <f t="shared" si="9"/>
        <v>32868.081516223021</v>
      </c>
      <c r="I158" s="24">
        <f t="shared" si="11"/>
        <v>247644.56018398236</v>
      </c>
      <c r="J158" s="106"/>
      <c r="K158" s="83">
        <v>32868.081516223021</v>
      </c>
      <c r="L158" s="39">
        <f t="shared" si="10"/>
        <v>247644.56018398236</v>
      </c>
      <c r="M158" s="21"/>
      <c r="N158" s="25"/>
      <c r="O158" s="25"/>
      <c r="P158" s="25">
        <f>K158-K160</f>
        <v>32868.081516223021</v>
      </c>
      <c r="Q158" s="98">
        <f>P158*7.5345</f>
        <v>247644.56018398236</v>
      </c>
    </row>
    <row r="159" spans="1:22" ht="12.75" customHeight="1">
      <c r="A159" s="11"/>
      <c r="B159" s="12" t="s">
        <v>57</v>
      </c>
      <c r="C159" s="12"/>
      <c r="D159" s="12" t="s">
        <v>16</v>
      </c>
      <c r="E159" s="12"/>
      <c r="F159" s="12" t="s">
        <v>9</v>
      </c>
      <c r="G159" s="124"/>
      <c r="H159" s="23">
        <f t="shared" si="9"/>
        <v>33297.559328723008</v>
      </c>
      <c r="I159" s="23">
        <f t="shared" si="11"/>
        <v>250880.46076226351</v>
      </c>
      <c r="J159" s="107"/>
      <c r="K159" s="82">
        <v>33297.559328723008</v>
      </c>
      <c r="L159" s="41">
        <f t="shared" si="10"/>
        <v>250880.46076226351</v>
      </c>
      <c r="M159" s="21"/>
      <c r="N159" s="25">
        <f>K159-K158</f>
        <v>429.47781249998661</v>
      </c>
      <c r="O159" s="25">
        <f>N159*7.5345</f>
        <v>3235.9005782811491</v>
      </c>
      <c r="V159" s="25"/>
    </row>
    <row r="160" spans="1:22" ht="12.75" hidden="1" customHeight="1">
      <c r="A160" s="9" t="s">
        <v>48</v>
      </c>
      <c r="B160" s="10" t="s">
        <v>39</v>
      </c>
      <c r="C160" s="10" t="s">
        <v>53</v>
      </c>
      <c r="D160" s="10" t="s">
        <v>1</v>
      </c>
      <c r="E160" s="10" t="s">
        <v>4</v>
      </c>
      <c r="F160" s="10" t="s">
        <v>112</v>
      </c>
      <c r="G160" s="123">
        <v>131</v>
      </c>
      <c r="H160" s="24">
        <f t="shared" si="9"/>
        <v>0</v>
      </c>
      <c r="I160" s="24">
        <f t="shared" si="11"/>
        <v>0</v>
      </c>
      <c r="J160" s="106"/>
      <c r="K160" s="83"/>
      <c r="L160" s="39">
        <f t="shared" si="10"/>
        <v>0</v>
      </c>
      <c r="M160" s="21"/>
      <c r="N160" s="25"/>
      <c r="O160" s="25"/>
    </row>
    <row r="161" spans="1:22" ht="12.75" hidden="1" customHeight="1">
      <c r="A161" s="11"/>
      <c r="B161" s="12" t="s">
        <v>57</v>
      </c>
      <c r="C161" s="12"/>
      <c r="D161" s="12" t="s">
        <v>16</v>
      </c>
      <c r="E161" s="12"/>
      <c r="F161" s="12" t="s">
        <v>9</v>
      </c>
      <c r="G161" s="124"/>
      <c r="H161" s="23">
        <f t="shared" si="9"/>
        <v>0</v>
      </c>
      <c r="I161" s="23">
        <f t="shared" si="11"/>
        <v>0</v>
      </c>
      <c r="J161" s="107"/>
      <c r="K161" s="82"/>
      <c r="L161" s="41">
        <f t="shared" si="10"/>
        <v>0</v>
      </c>
      <c r="M161" s="21"/>
      <c r="N161" s="25">
        <f>K161-K160</f>
        <v>0</v>
      </c>
      <c r="O161" s="25">
        <f>N161*7.5345</f>
        <v>0</v>
      </c>
    </row>
    <row r="162" spans="1:22" ht="12.75" customHeight="1">
      <c r="A162" s="9" t="s">
        <v>48</v>
      </c>
      <c r="B162" s="10" t="s">
        <v>39</v>
      </c>
      <c r="C162" s="10" t="s">
        <v>53</v>
      </c>
      <c r="D162" s="10" t="s">
        <v>19</v>
      </c>
      <c r="E162" s="10" t="s">
        <v>4</v>
      </c>
      <c r="F162" s="10" t="s">
        <v>113</v>
      </c>
      <c r="G162" s="123">
        <v>132</v>
      </c>
      <c r="H162" s="24">
        <f t="shared" si="9"/>
        <v>33471.378311914217</v>
      </c>
      <c r="I162" s="24">
        <f t="shared" si="11"/>
        <v>252190.09989111769</v>
      </c>
      <c r="J162" s="106"/>
      <c r="K162" s="83">
        <v>33471.378311914217</v>
      </c>
      <c r="L162" s="39">
        <f t="shared" si="10"/>
        <v>252190.09989111769</v>
      </c>
      <c r="M162" s="2" t="s">
        <v>13</v>
      </c>
      <c r="N162" s="25"/>
      <c r="O162" s="25"/>
      <c r="P162" s="25">
        <f>K162-K164</f>
        <v>33471.378311914217</v>
      </c>
      <c r="Q162" s="98">
        <f>P162*7.5345</f>
        <v>252190.09989111769</v>
      </c>
    </row>
    <row r="163" spans="1:22" ht="12.75" customHeight="1" thickBot="1">
      <c r="A163" s="17"/>
      <c r="B163" s="18" t="s">
        <v>57</v>
      </c>
      <c r="C163" s="18"/>
      <c r="D163" s="18" t="s">
        <v>17</v>
      </c>
      <c r="E163" s="18"/>
      <c r="F163" s="18" t="s">
        <v>9</v>
      </c>
      <c r="G163" s="126"/>
      <c r="H163" s="63">
        <f t="shared" si="9"/>
        <v>33900.856124414218</v>
      </c>
      <c r="I163" s="63">
        <f t="shared" si="11"/>
        <v>255426.00046939895</v>
      </c>
      <c r="J163" s="110"/>
      <c r="K163" s="95">
        <v>33900.856124414218</v>
      </c>
      <c r="L163" s="45">
        <f t="shared" si="10"/>
        <v>255426.00046939895</v>
      </c>
      <c r="M163" s="21"/>
      <c r="N163" s="25">
        <f>K163-K162</f>
        <v>429.47781250000116</v>
      </c>
      <c r="O163" s="25">
        <f>N163*7.5345</f>
        <v>3235.9005782812587</v>
      </c>
      <c r="V163" s="25"/>
    </row>
    <row r="164" spans="1:22" ht="12.75" hidden="1" customHeight="1">
      <c r="A164" s="13" t="s">
        <v>48</v>
      </c>
      <c r="B164" s="14" t="s">
        <v>39</v>
      </c>
      <c r="C164" s="14" t="s">
        <v>53</v>
      </c>
      <c r="D164" s="14" t="s">
        <v>19</v>
      </c>
      <c r="E164" s="14" t="s">
        <v>4</v>
      </c>
      <c r="F164" s="14" t="s">
        <v>114</v>
      </c>
      <c r="G164" s="127">
        <v>132</v>
      </c>
      <c r="H164" s="22">
        <f t="shared" si="9"/>
        <v>0</v>
      </c>
      <c r="I164" s="22">
        <f t="shared" si="11"/>
        <v>0</v>
      </c>
      <c r="J164" s="84"/>
      <c r="K164" s="84"/>
      <c r="L164" s="40">
        <f t="shared" si="10"/>
        <v>0</v>
      </c>
      <c r="M164" s="2" t="s">
        <v>13</v>
      </c>
      <c r="N164" s="25"/>
      <c r="O164" s="25"/>
    </row>
    <row r="165" spans="1:22" ht="12.75" hidden="1" customHeight="1" thickBot="1">
      <c r="A165" s="11"/>
      <c r="B165" s="12" t="s">
        <v>57</v>
      </c>
      <c r="C165" s="12"/>
      <c r="D165" s="12" t="s">
        <v>17</v>
      </c>
      <c r="E165" s="12"/>
      <c r="F165" s="12" t="s">
        <v>9</v>
      </c>
      <c r="G165" s="124"/>
      <c r="H165" s="23">
        <f t="shared" si="9"/>
        <v>0</v>
      </c>
      <c r="I165" s="23">
        <f t="shared" si="11"/>
        <v>0</v>
      </c>
      <c r="J165" s="82"/>
      <c r="K165" s="82"/>
      <c r="L165" s="45">
        <f t="shared" si="10"/>
        <v>0</v>
      </c>
      <c r="M165" s="21"/>
      <c r="N165" s="25">
        <f>K165-K164</f>
        <v>0</v>
      </c>
      <c r="O165" s="25">
        <f>N165*7.5345</f>
        <v>0</v>
      </c>
    </row>
    <row r="166" spans="1:22" ht="12.75" customHeight="1">
      <c r="A166" s="20"/>
      <c r="B166" s="20"/>
      <c r="C166" s="20"/>
      <c r="D166" s="20"/>
      <c r="E166" s="20"/>
      <c r="F166" s="20"/>
      <c r="G166" s="89"/>
      <c r="H166" s="62"/>
      <c r="I166" s="62"/>
      <c r="J166" s="81"/>
      <c r="K166" s="81"/>
      <c r="L166" s="84"/>
      <c r="M166" s="21"/>
      <c r="N166" s="25"/>
      <c r="O166" s="25"/>
    </row>
    <row r="167" spans="1:22" ht="12.75" customHeight="1" thickBot="1">
      <c r="A167" s="14"/>
      <c r="B167" s="14"/>
      <c r="C167" s="14"/>
      <c r="D167" s="14"/>
      <c r="E167" s="14"/>
      <c r="F167" s="14"/>
      <c r="G167" s="90"/>
      <c r="H167" s="22"/>
      <c r="I167" s="22"/>
      <c r="J167" s="38"/>
      <c r="K167" s="38"/>
      <c r="L167" s="38"/>
      <c r="M167" s="21"/>
      <c r="N167" s="25"/>
      <c r="O167" s="25"/>
    </row>
    <row r="168" spans="1:22" ht="12.75" customHeight="1">
      <c r="A168" s="71" t="s">
        <v>38</v>
      </c>
      <c r="B168" s="72" t="s">
        <v>39</v>
      </c>
      <c r="C168" s="73" t="s">
        <v>40</v>
      </c>
      <c r="D168" s="73" t="s">
        <v>10</v>
      </c>
      <c r="E168" s="73" t="s">
        <v>4</v>
      </c>
      <c r="F168" s="73" t="s">
        <v>66</v>
      </c>
      <c r="G168" s="132">
        <v>173</v>
      </c>
      <c r="H168" s="62">
        <f>K168-J168</f>
        <v>24087.581690377046</v>
      </c>
      <c r="I168" s="62">
        <f t="shared" si="11"/>
        <v>181487.88424614587</v>
      </c>
      <c r="J168" s="111"/>
      <c r="K168" s="69">
        <v>24087.581690377046</v>
      </c>
      <c r="L168" s="87">
        <f t="shared" ref="L168:L169" si="12">K168*7.5345</f>
        <v>181487.88424614587</v>
      </c>
      <c r="M168" s="21"/>
      <c r="N168" s="25"/>
      <c r="O168" s="25"/>
    </row>
    <row r="169" spans="1:22" ht="12.75" customHeight="1" thickBot="1">
      <c r="A169" s="60"/>
      <c r="B169" s="67"/>
      <c r="C169" s="61"/>
      <c r="D169" s="68" t="s">
        <v>14</v>
      </c>
      <c r="E169" s="61"/>
      <c r="F169" s="74" t="s">
        <v>22</v>
      </c>
      <c r="G169" s="133"/>
      <c r="H169" s="63">
        <f>K169-J169</f>
        <v>24598.149958427344</v>
      </c>
      <c r="I169" s="63">
        <f t="shared" si="11"/>
        <v>185334.76086177083</v>
      </c>
      <c r="J169" s="112"/>
      <c r="K169" s="70">
        <v>24598.149958427344</v>
      </c>
      <c r="L169" s="88">
        <f t="shared" si="12"/>
        <v>185334.76086177083</v>
      </c>
      <c r="M169" s="21"/>
      <c r="N169" s="25"/>
      <c r="O169" s="25"/>
    </row>
    <row r="170" spans="1:22" ht="12.75" customHeight="1">
      <c r="A170" s="6"/>
      <c r="B170" s="6"/>
      <c r="C170" s="6"/>
      <c r="D170" s="6"/>
      <c r="E170" s="6"/>
      <c r="F170" s="6"/>
      <c r="G170" s="7"/>
      <c r="H170" s="8"/>
      <c r="I170" s="8"/>
      <c r="J170" s="8"/>
      <c r="K170" s="8"/>
      <c r="L170" s="8"/>
    </row>
    <row r="171" spans="1:22" ht="12.75" customHeight="1" thickBot="1">
      <c r="K171" s="49"/>
      <c r="L171" s="49"/>
    </row>
    <row r="172" spans="1:22" ht="12.75" customHeight="1">
      <c r="A172" s="52" t="s">
        <v>30</v>
      </c>
      <c r="B172" s="53" t="s">
        <v>49</v>
      </c>
      <c r="C172" s="54" t="s">
        <v>3</v>
      </c>
      <c r="D172" s="54" t="s">
        <v>12</v>
      </c>
      <c r="E172" s="54" t="s">
        <v>11</v>
      </c>
      <c r="F172" s="54" t="s">
        <v>118</v>
      </c>
      <c r="G172" s="132">
        <v>103</v>
      </c>
      <c r="H172" s="117">
        <f>K172-J172</f>
        <v>28962.799999999999</v>
      </c>
      <c r="I172" s="117">
        <f t="shared" si="11"/>
        <v>218220.21660000001</v>
      </c>
      <c r="J172" s="113"/>
      <c r="K172" s="117">
        <v>28962.799999999999</v>
      </c>
      <c r="L172" s="113">
        <f>K172*7.5345</f>
        <v>218220.21660000001</v>
      </c>
    </row>
    <row r="173" spans="1:22" ht="12.75" customHeight="1">
      <c r="A173" s="55"/>
      <c r="B173" s="56" t="s">
        <v>56</v>
      </c>
      <c r="C173" s="56"/>
      <c r="D173" s="56" t="s">
        <v>15</v>
      </c>
      <c r="E173" s="56"/>
      <c r="F173" s="56"/>
      <c r="G173" s="134"/>
      <c r="H173" s="118"/>
      <c r="I173" s="118"/>
      <c r="J173" s="121"/>
      <c r="K173" s="118"/>
      <c r="L173" s="114"/>
    </row>
    <row r="174" spans="1:22" ht="12.75" customHeight="1">
      <c r="A174" s="57" t="s">
        <v>30</v>
      </c>
      <c r="B174" s="58" t="s">
        <v>50</v>
      </c>
      <c r="C174" s="59" t="s">
        <v>3</v>
      </c>
      <c r="D174" s="59" t="s">
        <v>1</v>
      </c>
      <c r="E174" s="59" t="s">
        <v>11</v>
      </c>
      <c r="F174" s="59" t="s">
        <v>119</v>
      </c>
      <c r="G174" s="135">
        <v>103</v>
      </c>
      <c r="H174" s="119">
        <f>K174-J174</f>
        <v>32536.61</v>
      </c>
      <c r="I174" s="122">
        <f t="shared" si="11"/>
        <v>245147.08804500001</v>
      </c>
      <c r="J174" s="114"/>
      <c r="K174" s="119">
        <v>32536.61</v>
      </c>
      <c r="L174" s="115">
        <f>K174*7.5345</f>
        <v>245147.08804500001</v>
      </c>
    </row>
    <row r="175" spans="1:22" ht="12.75" customHeight="1" thickBot="1">
      <c r="A175" s="60"/>
      <c r="B175" s="61" t="s">
        <v>56</v>
      </c>
      <c r="C175" s="61"/>
      <c r="D175" s="61" t="s">
        <v>16</v>
      </c>
      <c r="E175" s="61"/>
      <c r="F175" s="61"/>
      <c r="G175" s="133"/>
      <c r="H175" s="120"/>
      <c r="I175" s="120"/>
      <c r="J175" s="116"/>
      <c r="K175" s="120"/>
      <c r="L175" s="116"/>
    </row>
    <row r="176" spans="1:22" ht="12.75" customHeight="1">
      <c r="A176" s="49"/>
      <c r="B176" s="49"/>
      <c r="C176" s="49"/>
      <c r="D176" s="49"/>
      <c r="E176" s="49"/>
      <c r="F176" s="49"/>
      <c r="G176" s="50"/>
      <c r="H176" s="49"/>
      <c r="I176" s="49"/>
      <c r="J176" s="49"/>
      <c r="K176" s="49"/>
      <c r="L176" s="49"/>
    </row>
    <row r="177" spans="1:13" ht="12.75" customHeight="1" thickBot="1">
      <c r="G177" s="51"/>
      <c r="K177" s="49"/>
      <c r="L177" s="49"/>
    </row>
    <row r="178" spans="1:13" ht="12.75" customHeight="1">
      <c r="A178" s="52" t="s">
        <v>25</v>
      </c>
      <c r="B178" s="54" t="s">
        <v>26</v>
      </c>
      <c r="C178" s="54" t="s">
        <v>31</v>
      </c>
      <c r="D178" s="54" t="s">
        <v>1</v>
      </c>
      <c r="E178" s="54" t="s">
        <v>32</v>
      </c>
      <c r="F178" s="54" t="s">
        <v>117</v>
      </c>
      <c r="G178" s="132">
        <v>22</v>
      </c>
      <c r="H178" s="117">
        <f>K178-J178</f>
        <v>60962.52</v>
      </c>
      <c r="I178" s="117">
        <f t="shared" si="11"/>
        <v>459322.10694000003</v>
      </c>
      <c r="J178" s="113"/>
      <c r="K178" s="130">
        <v>60962.52</v>
      </c>
      <c r="L178" s="113">
        <f>K178*7.5345</f>
        <v>459322.10694000003</v>
      </c>
      <c r="M178" s="21" t="s">
        <v>37</v>
      </c>
    </row>
    <row r="179" spans="1:13" ht="12.75" customHeight="1" thickBot="1">
      <c r="A179" s="60"/>
      <c r="B179" s="61"/>
      <c r="C179" s="61"/>
      <c r="D179" s="61" t="s">
        <v>16</v>
      </c>
      <c r="E179" s="61"/>
      <c r="F179" s="61"/>
      <c r="G179" s="133"/>
      <c r="H179" s="120"/>
      <c r="I179" s="120"/>
      <c r="J179" s="116"/>
      <c r="K179" s="131"/>
      <c r="L179" s="116"/>
    </row>
  </sheetData>
  <mergeCells count="80">
    <mergeCell ref="G178:G179"/>
    <mergeCell ref="G172:G173"/>
    <mergeCell ref="G174:G175"/>
    <mergeCell ref="G144:G145"/>
    <mergeCell ref="G152:G153"/>
    <mergeCell ref="G168:G169"/>
    <mergeCell ref="G142:G143"/>
    <mergeCell ref="G150:G151"/>
    <mergeCell ref="G154:G155"/>
    <mergeCell ref="G162:G163"/>
    <mergeCell ref="G156:G157"/>
    <mergeCell ref="G164:G165"/>
    <mergeCell ref="G146:G147"/>
    <mergeCell ref="G148:G149"/>
    <mergeCell ref="G158:G159"/>
    <mergeCell ref="G160:G161"/>
    <mergeCell ref="G122:G123"/>
    <mergeCell ref="G130:G131"/>
    <mergeCell ref="G60:G62"/>
    <mergeCell ref="G66:G68"/>
    <mergeCell ref="G78:G80"/>
    <mergeCell ref="G84:G86"/>
    <mergeCell ref="G108:G110"/>
    <mergeCell ref="G72:G74"/>
    <mergeCell ref="G118:G119"/>
    <mergeCell ref="G90:G92"/>
    <mergeCell ref="G102:G104"/>
    <mergeCell ref="G120:G121"/>
    <mergeCell ref="G116:G117"/>
    <mergeCell ref="G111:G113"/>
    <mergeCell ref="G46:G48"/>
    <mergeCell ref="G51:G53"/>
    <mergeCell ref="G96:G98"/>
    <mergeCell ref="G2:G4"/>
    <mergeCell ref="G14:G16"/>
    <mergeCell ref="G40:G42"/>
    <mergeCell ref="G43:G45"/>
    <mergeCell ref="G5:G7"/>
    <mergeCell ref="G17:G19"/>
    <mergeCell ref="G11:G13"/>
    <mergeCell ref="G20:G22"/>
    <mergeCell ref="G25:G27"/>
    <mergeCell ref="G28:G30"/>
    <mergeCell ref="G34:G36"/>
    <mergeCell ref="G37:G39"/>
    <mergeCell ref="G8:G10"/>
    <mergeCell ref="G57:G59"/>
    <mergeCell ref="G63:G65"/>
    <mergeCell ref="G69:G71"/>
    <mergeCell ref="G75:G77"/>
    <mergeCell ref="G31:G33"/>
    <mergeCell ref="G54:G56"/>
    <mergeCell ref="G81:G83"/>
    <mergeCell ref="G87:G89"/>
    <mergeCell ref="G93:G95"/>
    <mergeCell ref="G99:G101"/>
    <mergeCell ref="G105:G107"/>
    <mergeCell ref="G124:G125"/>
    <mergeCell ref="G128:G129"/>
    <mergeCell ref="G132:G133"/>
    <mergeCell ref="G136:G137"/>
    <mergeCell ref="G140:G141"/>
    <mergeCell ref="G138:G139"/>
    <mergeCell ref="G134:G135"/>
    <mergeCell ref="G126:G127"/>
    <mergeCell ref="L172:L173"/>
    <mergeCell ref="L174:L175"/>
    <mergeCell ref="L178:L179"/>
    <mergeCell ref="H172:H173"/>
    <mergeCell ref="H174:H175"/>
    <mergeCell ref="H178:H179"/>
    <mergeCell ref="J172:J173"/>
    <mergeCell ref="J174:J175"/>
    <mergeCell ref="J178:J179"/>
    <mergeCell ref="I172:I173"/>
    <mergeCell ref="I174:I175"/>
    <mergeCell ref="I178:I179"/>
    <mergeCell ref="K172:K173"/>
    <mergeCell ref="K174:K175"/>
    <mergeCell ref="K178:K179"/>
  </mergeCells>
  <phoneticPr fontId="0"/>
  <printOptions horizontalCentered="1"/>
  <pageMargins left="0.25" right="0.25" top="0.75" bottom="0.75" header="0.3" footer="0.3"/>
  <pageSetup paperSize="9" scale="60" fitToHeight="0" orientation="landscape" r:id="rId1"/>
  <headerFooter alignWithMargins="0"/>
  <rowBreaks count="1" manualBreakCount="1">
    <brk id="71" max="12" man="1"/>
  </rowBreaks>
  <ignoredErrors>
    <ignoredError sqref="H172 H174 H178" unlockedFormula="1"/>
  </ignoredErrors>
  <drawing r:id="rId2"/>
  <legacyDrawing r:id="rId3"/>
  <controls>
    <mc:AlternateContent xmlns:mc="http://schemas.openxmlformats.org/markup-compatibility/2006">
      <mc:Choice Requires="x14">
        <control shapeId="28673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3" r:id="rId4" name="Control 1"/>
      </mc:Fallback>
    </mc:AlternateContent>
    <mc:AlternateContent xmlns:mc="http://schemas.openxmlformats.org/markup-compatibility/2006">
      <mc:Choice Requires="x14">
        <control shapeId="28674" r:id="rId6" name="Control 2">
          <controlPr defaultSiz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4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May 19th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Petar Sindičić</cp:lastModifiedBy>
  <cp:lastPrinted>2022-10-26T12:59:54Z</cp:lastPrinted>
  <dcterms:created xsi:type="dcterms:W3CDTF">2006-10-31T20:01:00Z</dcterms:created>
  <dcterms:modified xsi:type="dcterms:W3CDTF">2023-05-22T05:47:18Z</dcterms:modified>
</cp:coreProperties>
</file>